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55-21-RFB-PW-2024-2025 CITY COUNTY SIDEWALK PROJECT-JARY LEE/"/>
    </mc:Choice>
  </mc:AlternateContent>
  <xr:revisionPtr revIDLastSave="127" documentId="8_{0E6660C7-F5D7-4C4B-A837-1B90DEDBB963}" xr6:coauthVersionLast="47" xr6:coauthVersionMax="47" xr10:uidLastSave="{74030782-3326-4886-B64D-037F21AED301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" i="1"/>
  <c r="H64" i="1" l="1"/>
  <c r="J64" i="1"/>
  <c r="F64" i="1" l="1"/>
</calcChain>
</file>

<file path=xl/sharedStrings.xml><?xml version="1.0" encoding="utf-8"?>
<sst xmlns="http://schemas.openxmlformats.org/spreadsheetml/2006/main" count="141" uniqueCount="81">
  <si>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</si>
  <si>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</si>
  <si>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</si>
  <si>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</si>
  <si>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</si>
  <si>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</si>
  <si>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</si>
  <si>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</si>
  <si>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</si>
  <si>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</si>
  <si>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 xml:space="preserve"> </t>
  </si>
  <si>
    <t>LUMP SUM</t>
  </si>
  <si>
    <t>MOBILIZATION</t>
  </si>
  <si>
    <t>SUM TOTAL</t>
  </si>
  <si>
    <t>TOTAL BASED BID PRICE
(THIS TOTAL SHALL BE THE TOTAL ENTERED ON LINE #1 ON STPAULBIDS.COM)</t>
  </si>
  <si>
    <t xml:space="preserve"> CLEARING</t>
  </si>
  <si>
    <t xml:space="preserve"> GRUBBING</t>
  </si>
  <si>
    <t xml:space="preserve"> REMOVE SIGN COLLAR </t>
  </si>
  <si>
    <t xml:space="preserve"> SALVAGE SIGN</t>
  </si>
  <si>
    <t xml:space="preserve"> REMOVE CATCH BASIN</t>
  </si>
  <si>
    <t xml:space="preserve"> REMOVE CASTING</t>
  </si>
  <si>
    <t xml:space="preserve"> REMOVE MANHOLE (BRICK)</t>
  </si>
  <si>
    <t xml:space="preserve"> REMOVE CURB &amp; GUTTER</t>
  </si>
  <si>
    <t xml:space="preserve"> REMOVE SEWER PIPE (STORM)</t>
  </si>
  <si>
    <t xml:space="preserve"> REMOVE CONCRETE SIDEWALK</t>
  </si>
  <si>
    <t xml:space="preserve"> REMOVE CONCRETE WALK</t>
  </si>
  <si>
    <t xml:space="preserve"> REMOVE CONCRETE DRIVEWAY PAVEMENT</t>
  </si>
  <si>
    <t xml:space="preserve"> REMOVE BITUMINOUS DRIVEWAY PAVEMENT</t>
  </si>
  <si>
    <t xml:space="preserve"> REMOVE BITUMINOUS PAVEMENT</t>
  </si>
  <si>
    <t xml:space="preserve"> REMOVE CONCRETE PAVEMENT</t>
  </si>
  <si>
    <t xml:space="preserve"> ABANDON SIGN COLLAR</t>
  </si>
  <si>
    <t xml:space="preserve"> SALVAGE BRICK PAVERS</t>
  </si>
  <si>
    <t xml:space="preserve"> REMOVE BRICK PAVERS</t>
  </si>
  <si>
    <t>EACH</t>
  </si>
  <si>
    <t>LIN FT</t>
  </si>
  <si>
    <t>SQ FT</t>
  </si>
  <si>
    <t xml:space="preserve"> EXCAVATION (COMMON)</t>
  </si>
  <si>
    <t xml:space="preserve"> COMMON EMBANKMENT</t>
  </si>
  <si>
    <t xml:space="preserve"> MINOR GRADING</t>
  </si>
  <si>
    <t xml:space="preserve"> STREET SWEEPER (WITH PICKUP BROOM)</t>
  </si>
  <si>
    <t xml:space="preserve"> AGGREGATE BASE (CV) CLASS 5</t>
  </si>
  <si>
    <t xml:space="preserve"> TYPE SP 12.5 WEARING COURSE MIXTURE (4,F)</t>
  </si>
  <si>
    <t>CU YD</t>
  </si>
  <si>
    <t>HOUR</t>
  </si>
  <si>
    <t>TON</t>
  </si>
  <si>
    <t xml:space="preserve"> GRANULAR BEDDING</t>
  </si>
  <si>
    <t xml:space="preserve"> SIGN COLLAR </t>
  </si>
  <si>
    <t xml:space="preserve"> PIPE RAILING</t>
  </si>
  <si>
    <t xml:space="preserve"> 15" RC PIPE SEWER DESIGN 3006</t>
  </si>
  <si>
    <t xml:space="preserve"> CONNECT TO EXISTING STORM SEWER</t>
  </si>
  <si>
    <t xml:space="preserve"> CLEAN &amp; VIDEO TAPE PIPE SEWER</t>
  </si>
  <si>
    <t xml:space="preserve"> CONSTRUCT TYPE 7B CB</t>
  </si>
  <si>
    <t xml:space="preserve"> CASTING ASSEMBLY</t>
  </si>
  <si>
    <t xml:space="preserve"> 4" CONCRETE WALK</t>
  </si>
  <si>
    <t xml:space="preserve"> 6" CONCRETE WALK</t>
  </si>
  <si>
    <t xml:space="preserve"> DRILL AND GROUT REINF BAR (EPOXY COATED)</t>
  </si>
  <si>
    <t xml:space="preserve"> CONCRETE CURB RAMP WALK (ADA)</t>
  </si>
  <si>
    <t xml:space="preserve"> CONCRETE CURB AND GUTTER DESIGN B624</t>
  </si>
  <si>
    <t xml:space="preserve"> CONCRETE CURB AND GUTTER DESIGN B412</t>
  </si>
  <si>
    <t xml:space="preserve"> CONCRETE CURB TYPE 3 (CITY)</t>
  </si>
  <si>
    <t xml:space="preserve"> CONCRETE CURB TYPE V10</t>
  </si>
  <si>
    <t xml:space="preserve"> 8" CONCRETE DRIVEWAY PAVEMENT</t>
  </si>
  <si>
    <t xml:space="preserve"> PLACE CONCRETE PAVEMENT 4.5"</t>
  </si>
  <si>
    <t xml:space="preserve"> TRUNCATED DOMES</t>
  </si>
  <si>
    <t xml:space="preserve"> INSTALL BRICK PAVERS</t>
  </si>
  <si>
    <t xml:space="preserve"> ADJUST HANDHOLE, LIGHT POLE, CURB STOP, VALVE BOX, ETC</t>
  </si>
  <si>
    <t xml:space="preserve"> TRAFFIC CONTROL</t>
  </si>
  <si>
    <t xml:space="preserve"> ALTERNATE PEDESTRIAN ROUTE</t>
  </si>
  <si>
    <t xml:space="preserve"> INSTALL SIGN</t>
  </si>
  <si>
    <t xml:space="preserve"> STORM DRAIN INLET PROTECTION</t>
  </si>
  <si>
    <t xml:space="preserve"> SITE RESTORATION</t>
  </si>
  <si>
    <t xml:space="preserve"> 24" SOLID LINE PAINT</t>
  </si>
  <si>
    <t xml:space="preserve"> 4" DOUBLE SOLID LINE PAINT</t>
  </si>
  <si>
    <t>LF</t>
  </si>
  <si>
    <t>SQ YD</t>
  </si>
  <si>
    <t>ADA PROJECTS 2024</t>
  </si>
  <si>
    <r>
      <t xml:space="preserve"> CONSTRUCT PRECAST TYPE IV MH (48" Ø</t>
    </r>
    <r>
      <rPr>
        <sz val="10.8"/>
        <color theme="1"/>
        <rFont val="Times New Roman"/>
        <family val="1"/>
      </rPr>
      <t xml:space="preserve"> ROUND)</t>
    </r>
  </si>
  <si>
    <t>BID FORM SUMMARY FOR EVENT # 1555
CITY PROJECT 24-P-1494</t>
  </si>
  <si>
    <t>Standard Sidewalk</t>
  </si>
  <si>
    <t>Concrete Idea</t>
  </si>
  <si>
    <t xml:space="preserve">Ti Zack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</si>
</sst>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  <numFmt numFmtId="166" formatCode="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sz val="10.8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2" applyNumberFormat="0" applyAlignment="0" applyProtection="0"/>
    <xf numFmtId="0" fontId="13" fillId="6" borderId="13" applyNumberFormat="0" applyAlignment="0" applyProtection="0"/>
    <xf numFmtId="0" fontId="14" fillId="6" borderId="12" applyNumberFormat="0" applyAlignment="0" applyProtection="0"/>
    <xf numFmtId="0" fontId="15" fillId="0" borderId="14" applyNumberFormat="0" applyFill="0" applyAlignment="0" applyProtection="0"/>
    <xf numFmtId="0" fontId="16" fillId="7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6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70">
    <xf numFmtId="0" fontId="0" fillId="0" borderId="0" xfId="0"/>
    <xf numFmtId="0" fontId="25" fillId="0" borderId="0" xfId="0" applyFont="1" applyAlignment="1">
      <alignment wrapText="1"/>
    </xf>
    <xf numFmtId="0" fontId="25" fillId="33" borderId="5" xfId="0" applyFont="1" applyFill="1" applyBorder="1" applyAlignment="1">
      <alignment horizontal="center" wrapText="1"/>
    </xf>
    <xf numFmtId="0" fontId="25" fillId="33" borderId="25" xfId="0" applyFont="1" applyFill="1" applyBorder="1" applyAlignment="1">
      <alignment horizontal="center" wrapText="1"/>
    </xf>
    <xf numFmtId="0" fontId="25" fillId="33" borderId="4" xfId="0" applyFont="1" applyFill="1" applyBorder="1" applyAlignment="1">
      <alignment horizontal="center" wrapText="1"/>
    </xf>
    <xf numFmtId="3" fontId="25" fillId="33" borderId="5" xfId="0" applyNumberFormat="1" applyFont="1" applyFill="1" applyBorder="1" applyAlignment="1">
      <alignment horizontal="center" wrapText="1"/>
    </xf>
    <xf numFmtId="0" fontId="25" fillId="33" borderId="24" xfId="0" applyFont="1" applyFill="1" applyBorder="1" applyAlignment="1">
      <alignment horizontal="center" wrapText="1"/>
    </xf>
    <xf numFmtId="3" fontId="25" fillId="33" borderId="25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27" xfId="0" applyFont="1" applyBorder="1" applyAlignment="1">
      <alignment horizontal="center" vertical="center" wrapText="1"/>
    </xf>
    <xf numFmtId="165" fontId="26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3" fontId="25" fillId="0" borderId="28" xfId="0" applyNumberFormat="1" applyFont="1" applyBorder="1" applyAlignment="1">
      <alignment horizontal="right" vertical="center" wrapText="1"/>
    </xf>
    <xf numFmtId="0" fontId="25" fillId="0" borderId="32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5" fillId="0" borderId="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vertical="center" wrapText="1"/>
    </xf>
    <xf numFmtId="0" fontId="25" fillId="0" borderId="34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 wrapText="1"/>
    </xf>
    <xf numFmtId="0" fontId="25" fillId="0" borderId="33" xfId="0" applyFont="1" applyBorder="1" applyAlignment="1">
      <alignment vertical="center" wrapText="1"/>
    </xf>
    <xf numFmtId="0" fontId="25" fillId="0" borderId="1" xfId="0" quotePrefix="1" applyFont="1" applyBorder="1" applyAlignment="1">
      <alignment horizontal="right" vertical="center" wrapText="1"/>
    </xf>
    <xf numFmtId="165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3" fontId="25" fillId="0" borderId="0" xfId="0" applyNumberFormat="1" applyFont="1" applyAlignment="1">
      <alignment wrapText="1"/>
    </xf>
    <xf numFmtId="164" fontId="25" fillId="0" borderId="0" xfId="0" applyNumberFormat="1" applyFont="1" applyAlignment="1">
      <alignment wrapText="1"/>
    </xf>
    <xf numFmtId="164" fontId="25" fillId="33" borderId="6" xfId="0" applyNumberFormat="1" applyFont="1" applyFill="1" applyBorder="1" applyAlignment="1">
      <alignment horizontal="center" wrapText="1"/>
    </xf>
    <xf numFmtId="164" fontId="25" fillId="33" borderId="26" xfId="0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vertical="center" wrapText="1"/>
    </xf>
    <xf numFmtId="164" fontId="25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30" fillId="35" borderId="21" xfId="0" applyFont="1" applyFill="1" applyBorder="1" applyAlignment="1">
      <alignment horizontal="center" vertical="center" wrapText="1"/>
    </xf>
    <xf numFmtId="0" fontId="31" fillId="35" borderId="29" xfId="0" applyFont="1" applyFill="1" applyBorder="1" applyAlignment="1">
      <alignment horizontal="center" vertical="center" wrapText="1"/>
    </xf>
    <xf numFmtId="0" fontId="31" fillId="35" borderId="31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wrapText="1"/>
    </xf>
    <xf numFmtId="0" fontId="28" fillId="33" borderId="19" xfId="0" applyFont="1" applyFill="1" applyBorder="1" applyAlignment="1">
      <alignment horizontal="center" wrapText="1"/>
    </xf>
    <xf numFmtId="0" fontId="28" fillId="33" borderId="20" xfId="0" applyFont="1" applyFill="1" applyBorder="1" applyAlignment="1">
      <alignment horizontal="center" wrapText="1"/>
    </xf>
    <xf numFmtId="0" fontId="31" fillId="34" borderId="22" xfId="0" applyFont="1" applyFill="1" applyBorder="1" applyAlignment="1">
      <alignment horizontal="center" wrapText="1"/>
    </xf>
    <xf numFmtId="0" fontId="31" fillId="34" borderId="3" xfId="0" applyFont="1" applyFill="1" applyBorder="1" applyAlignment="1">
      <alignment horizontal="center" wrapText="1"/>
    </xf>
    <xf numFmtId="0" fontId="31" fillId="34" borderId="23" xfId="0" applyFont="1" applyFill="1" applyBorder="1" applyAlignment="1">
      <alignment horizontal="center" wrapText="1"/>
    </xf>
    <xf numFmtId="0" fontId="31" fillId="35" borderId="30" xfId="0" applyFont="1" applyFill="1" applyBorder="1" applyAlignment="1">
      <alignment horizontal="center" vertical="center" wrapText="1"/>
    </xf>
    <xf numFmtId="0" fontId="31" fillId="34" borderId="21" xfId="0" applyFont="1" applyFill="1" applyBorder="1" applyAlignment="1">
      <alignment horizontal="center" wrapText="1"/>
    </xf>
    <xf numFmtId="0" fontId="31" fillId="34" borderId="0" xfId="0" applyFont="1" applyFill="1" applyBorder="1" applyAlignment="1">
      <alignment horizontal="center" wrapText="1"/>
    </xf>
    <xf numFmtId="0" fontId="31" fillId="34" borderId="0" xfId="0" applyFont="1" applyFill="1" applyBorder="1" applyAlignment="1">
      <alignment horizontal="center" wrapText="1"/>
    </xf>
    <xf numFmtId="0" fontId="31" fillId="34" borderId="31" xfId="0" applyFont="1" applyFill="1" applyBorder="1" applyAlignment="1">
      <alignment horizontal="center" wrapText="1"/>
    </xf>
    <xf numFmtId="0" fontId="31" fillId="35" borderId="29" xfId="0" applyFont="1" applyFill="1" applyBorder="1" applyAlignment="1">
      <alignment vertical="center" wrapText="1"/>
    </xf>
    <xf numFmtId="0" fontId="31" fillId="34" borderId="21" xfId="0" applyFont="1" applyFill="1" applyBorder="1" applyAlignment="1">
      <alignment horizontal="center" wrapText="1"/>
    </xf>
    <xf numFmtId="0" fontId="31" fillId="34" borderId="36" xfId="0" applyFont="1" applyFill="1" applyBorder="1" applyAlignment="1">
      <alignment horizontal="center" wrapText="1"/>
    </xf>
    <xf numFmtId="164" fontId="30" fillId="35" borderId="23" xfId="0" applyNumberFormat="1" applyFont="1" applyFill="1" applyBorder="1" applyAlignment="1">
      <alignment horizontal="center" vertical="center" wrapText="1"/>
    </xf>
    <xf numFmtId="0" fontId="31" fillId="34" borderId="29" xfId="0" applyFont="1" applyFill="1" applyBorder="1" applyAlignment="1">
      <alignment horizontal="center" wrapText="1"/>
    </xf>
    <xf numFmtId="0" fontId="25" fillId="33" borderId="37" xfId="0" applyFont="1" applyFill="1" applyBorder="1" applyAlignment="1">
      <alignment horizontal="center" wrapText="1"/>
    </xf>
    <xf numFmtId="0" fontId="25" fillId="33" borderId="38" xfId="0" applyFont="1" applyFill="1" applyBorder="1" applyAlignment="1">
      <alignment horizontal="center" wrapText="1"/>
    </xf>
    <xf numFmtId="0" fontId="26" fillId="0" borderId="39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wrapText="1"/>
    </xf>
    <xf numFmtId="0" fontId="26" fillId="0" borderId="33" xfId="0" applyFont="1" applyBorder="1" applyAlignment="1">
      <alignment horizontal="center" vertical="center" wrapText="1"/>
    </xf>
    <xf numFmtId="164" fontId="25" fillId="33" borderId="4" xfId="0" applyNumberFormat="1" applyFont="1" applyFill="1" applyBorder="1" applyAlignment="1">
      <alignment horizontal="center" wrapText="1"/>
    </xf>
    <xf numFmtId="164" fontId="25" fillId="33" borderId="24" xfId="0" applyNumberFormat="1" applyFont="1" applyFill="1" applyBorder="1" applyAlignment="1">
      <alignment horizontal="center" wrapText="1"/>
    </xf>
    <xf numFmtId="164" fontId="25" fillId="0" borderId="7" xfId="0" applyNumberFormat="1" applyFont="1" applyBorder="1" applyAlignment="1">
      <alignment vertical="center" wrapText="1"/>
    </xf>
    <xf numFmtId="164" fontId="30" fillId="35" borderId="22" xfId="0" applyNumberFormat="1" applyFont="1" applyFill="1" applyBorder="1" applyAlignment="1">
      <alignment horizontal="center" vertical="center" wrapText="1"/>
    </xf>
  </cellXfs>
  <cellStyles count="7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="91" zoomScaleNormal="91" zoomScaleSheetLayoutView="100" workbookViewId="0">
      <selection activeCell="S21" sqref="S21"/>
    </sheetView>
  </sheetViews>
  <sheetFormatPr defaultColWidth="9.140625" defaultRowHeight="15.75"/>
  <cols>
    <col min="1" max="1" width="6.7109375" style="1" customWidth="1"/>
    <col min="2" max="2" width="10.85546875" style="1" customWidth="1"/>
    <col min="3" max="3" width="55.7109375" style="1" customWidth="1"/>
    <col min="4" max="4" width="10.85546875" style="32" customWidth="1"/>
    <col min="5" max="5" width="14.140625" style="8" customWidth="1"/>
    <col min="6" max="6" width="13.5703125" style="33" customWidth="1"/>
    <col min="7" max="7" width="19.42578125" style="33" customWidth="1"/>
    <col min="8" max="8" width="12.42578125" style="1" customWidth="1"/>
    <col min="9" max="9" width="20" style="1" customWidth="1"/>
    <col min="10" max="10" width="13.42578125" style="1" customWidth="1"/>
    <col min="11" max="11" width="20" style="1" customWidth="1"/>
    <col min="12" max="16384" width="9.140625" style="1"/>
  </cols>
  <sheetData>
    <row r="1" spans="1:11" ht="24.75" customHeight="1">
      <c r="A1" s="44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15.75" customHeight="1">
      <c r="A2" s="56" t="s">
        <v>77</v>
      </c>
      <c r="B2" s="53"/>
      <c r="C2" s="53"/>
      <c r="D2" s="53"/>
      <c r="E2" s="53"/>
      <c r="F2" s="53"/>
      <c r="G2" s="53"/>
      <c r="H2" s="53"/>
      <c r="I2" s="53"/>
      <c r="J2" s="53"/>
      <c r="K2" s="57"/>
    </row>
    <row r="3" spans="1:11" ht="26.25" customHeight="1" thickBot="1">
      <c r="A3" s="47"/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26.25" customHeight="1" thickBot="1">
      <c r="A4" s="51"/>
      <c r="B4" s="52"/>
      <c r="C4" s="52"/>
      <c r="D4" s="52"/>
      <c r="E4" s="52"/>
      <c r="F4" s="59" t="s">
        <v>78</v>
      </c>
      <c r="G4" s="54"/>
      <c r="H4" s="59" t="s">
        <v>79</v>
      </c>
      <c r="I4" s="54"/>
      <c r="J4" s="59" t="s">
        <v>80</v>
      </c>
      <c r="K4" s="54"/>
    </row>
    <row r="5" spans="1:11" ht="31.5">
      <c r="A5" s="4" t="s">
        <v>0</v>
      </c>
      <c r="B5" s="2" t="s">
        <v>1</v>
      </c>
      <c r="C5" s="2" t="s">
        <v>2</v>
      </c>
      <c r="D5" s="5" t="s">
        <v>3</v>
      </c>
      <c r="E5" s="60" t="s">
        <v>4</v>
      </c>
      <c r="F5" s="66" t="s">
        <v>5</v>
      </c>
      <c r="G5" s="34" t="s">
        <v>6</v>
      </c>
      <c r="H5" s="66" t="s">
        <v>5</v>
      </c>
      <c r="I5" s="34" t="s">
        <v>6</v>
      </c>
      <c r="J5" s="66" t="s">
        <v>5</v>
      </c>
      <c r="K5" s="34" t="s">
        <v>6</v>
      </c>
    </row>
    <row r="6" spans="1:11" ht="16.5" thickBot="1">
      <c r="A6" s="6" t="s">
        <v>7</v>
      </c>
      <c r="B6" s="3" t="s">
        <v>8</v>
      </c>
      <c r="C6" s="3"/>
      <c r="D6" s="7" t="s">
        <v>9</v>
      </c>
      <c r="E6" s="61"/>
      <c r="F6" s="67" t="s">
        <v>10</v>
      </c>
      <c r="G6" s="35" t="s">
        <v>10</v>
      </c>
      <c r="H6" s="67" t="s">
        <v>10</v>
      </c>
      <c r="I6" s="35" t="s">
        <v>10</v>
      </c>
      <c r="J6" s="67" t="s">
        <v>10</v>
      </c>
      <c r="K6" s="35" t="s">
        <v>10</v>
      </c>
    </row>
    <row r="7" spans="1:11">
      <c r="A7" s="9">
        <v>1</v>
      </c>
      <c r="B7" s="10">
        <v>2021.501</v>
      </c>
      <c r="C7" s="11" t="s">
        <v>12</v>
      </c>
      <c r="D7" s="12">
        <v>5</v>
      </c>
      <c r="E7" s="62" t="s">
        <v>11</v>
      </c>
      <c r="F7" s="68">
        <v>8000</v>
      </c>
      <c r="G7" s="36">
        <f>F7*D7</f>
        <v>40000</v>
      </c>
      <c r="H7" s="68">
        <v>22000</v>
      </c>
      <c r="I7" s="36">
        <f>H7*D7</f>
        <v>110000</v>
      </c>
      <c r="J7" s="68">
        <v>5892.68</v>
      </c>
      <c r="K7" s="36">
        <v>29463.4</v>
      </c>
    </row>
    <row r="8" spans="1:11">
      <c r="A8" s="13">
        <v>2</v>
      </c>
      <c r="B8" s="14">
        <v>2101.502</v>
      </c>
      <c r="C8" s="15" t="s">
        <v>15</v>
      </c>
      <c r="D8" s="16">
        <v>18</v>
      </c>
      <c r="E8" s="63" t="s">
        <v>33</v>
      </c>
      <c r="F8" s="68">
        <v>250</v>
      </c>
      <c r="G8" s="36">
        <f t="shared" ref="G8:G63" si="0">F8*D8</f>
        <v>4500</v>
      </c>
      <c r="H8" s="68">
        <v>1000</v>
      </c>
      <c r="I8" s="36">
        <f t="shared" ref="I8:I63" si="1">H8*D8</f>
        <v>18000</v>
      </c>
      <c r="J8" s="68">
        <v>605</v>
      </c>
      <c r="K8" s="36">
        <v>10890</v>
      </c>
    </row>
    <row r="9" spans="1:11" s="20" customFormat="1">
      <c r="A9" s="18">
        <v>3</v>
      </c>
      <c r="B9" s="14">
        <v>2101.502</v>
      </c>
      <c r="C9" s="15" t="s">
        <v>16</v>
      </c>
      <c r="D9" s="19">
        <v>18</v>
      </c>
      <c r="E9" s="63" t="s">
        <v>33</v>
      </c>
      <c r="F9" s="68">
        <v>250</v>
      </c>
      <c r="G9" s="36">
        <f t="shared" si="0"/>
        <v>4500</v>
      </c>
      <c r="H9" s="68">
        <v>750</v>
      </c>
      <c r="I9" s="36">
        <f t="shared" si="1"/>
        <v>13500</v>
      </c>
      <c r="J9" s="68">
        <v>275</v>
      </c>
      <c r="K9" s="36">
        <v>4950</v>
      </c>
    </row>
    <row r="10" spans="1:11">
      <c r="A10" s="21">
        <v>4</v>
      </c>
      <c r="B10" s="14">
        <v>2104.502</v>
      </c>
      <c r="C10" s="15" t="s">
        <v>17</v>
      </c>
      <c r="D10" s="19">
        <v>5</v>
      </c>
      <c r="E10" s="63" t="s">
        <v>33</v>
      </c>
      <c r="F10" s="68">
        <v>100</v>
      </c>
      <c r="G10" s="36">
        <f t="shared" si="0"/>
        <v>500</v>
      </c>
      <c r="H10" s="68">
        <v>50</v>
      </c>
      <c r="I10" s="36">
        <f t="shared" si="1"/>
        <v>250</v>
      </c>
      <c r="J10" s="68">
        <v>110</v>
      </c>
      <c r="K10" s="37">
        <v>550</v>
      </c>
    </row>
    <row r="11" spans="1:11">
      <c r="A11" s="21">
        <v>5</v>
      </c>
      <c r="B11" s="14">
        <v>2104.502</v>
      </c>
      <c r="C11" s="15" t="s">
        <v>18</v>
      </c>
      <c r="D11" s="19">
        <v>10</v>
      </c>
      <c r="E11" s="63" t="s">
        <v>33</v>
      </c>
      <c r="F11" s="68">
        <v>50</v>
      </c>
      <c r="G11" s="36">
        <f t="shared" si="0"/>
        <v>500</v>
      </c>
      <c r="H11" s="68">
        <v>100</v>
      </c>
      <c r="I11" s="36">
        <f t="shared" si="1"/>
        <v>1000</v>
      </c>
      <c r="J11" s="68">
        <v>165</v>
      </c>
      <c r="K11" s="37">
        <v>1650</v>
      </c>
    </row>
    <row r="12" spans="1:11">
      <c r="A12" s="21">
        <v>6</v>
      </c>
      <c r="B12" s="14">
        <v>2104.502</v>
      </c>
      <c r="C12" s="15" t="s">
        <v>19</v>
      </c>
      <c r="D12" s="19">
        <v>4</v>
      </c>
      <c r="E12" s="63" t="s">
        <v>33</v>
      </c>
      <c r="F12" s="68">
        <v>1750</v>
      </c>
      <c r="G12" s="36">
        <f t="shared" si="0"/>
        <v>7000</v>
      </c>
      <c r="H12" s="68">
        <v>1600</v>
      </c>
      <c r="I12" s="36">
        <f t="shared" si="1"/>
        <v>6400</v>
      </c>
      <c r="J12" s="68">
        <v>1188.0899999999999</v>
      </c>
      <c r="K12" s="37">
        <v>4752.3599999999997</v>
      </c>
    </row>
    <row r="13" spans="1:11">
      <c r="A13" s="21">
        <v>7</v>
      </c>
      <c r="B13" s="14">
        <v>2104.502</v>
      </c>
      <c r="C13" s="15" t="s">
        <v>20</v>
      </c>
      <c r="D13" s="19">
        <v>3</v>
      </c>
      <c r="E13" s="63" t="s">
        <v>33</v>
      </c>
      <c r="F13" s="68">
        <v>500</v>
      </c>
      <c r="G13" s="36">
        <f t="shared" si="0"/>
        <v>1500</v>
      </c>
      <c r="H13" s="68">
        <v>250</v>
      </c>
      <c r="I13" s="36">
        <f t="shared" si="1"/>
        <v>750</v>
      </c>
      <c r="J13" s="68">
        <v>235.6</v>
      </c>
      <c r="K13" s="37">
        <v>706.8</v>
      </c>
    </row>
    <row r="14" spans="1:11">
      <c r="A14" s="21">
        <v>8</v>
      </c>
      <c r="B14" s="17">
        <v>2104.502</v>
      </c>
      <c r="C14" s="38" t="s">
        <v>21</v>
      </c>
      <c r="D14" s="19">
        <v>2</v>
      </c>
      <c r="E14" s="39" t="s">
        <v>33</v>
      </c>
      <c r="F14" s="68">
        <v>1750</v>
      </c>
      <c r="G14" s="36">
        <f t="shared" si="0"/>
        <v>3500</v>
      </c>
      <c r="H14" s="68">
        <v>1600</v>
      </c>
      <c r="I14" s="36">
        <f t="shared" si="1"/>
        <v>3200</v>
      </c>
      <c r="J14" s="68">
        <v>1421.65</v>
      </c>
      <c r="K14" s="37">
        <v>2843.3</v>
      </c>
    </row>
    <row r="15" spans="1:11">
      <c r="A15" s="21">
        <v>9</v>
      </c>
      <c r="B15" s="17">
        <v>2104.5030000000002</v>
      </c>
      <c r="C15" s="15" t="s">
        <v>22</v>
      </c>
      <c r="D15" s="19">
        <v>1024</v>
      </c>
      <c r="E15" s="63" t="s">
        <v>34</v>
      </c>
      <c r="F15" s="68">
        <v>5</v>
      </c>
      <c r="G15" s="36">
        <f t="shared" si="0"/>
        <v>5120</v>
      </c>
      <c r="H15" s="68">
        <v>6</v>
      </c>
      <c r="I15" s="36">
        <f t="shared" si="1"/>
        <v>6144</v>
      </c>
      <c r="J15" s="68">
        <v>10.35</v>
      </c>
      <c r="K15" s="37">
        <v>10598.4</v>
      </c>
    </row>
    <row r="16" spans="1:11">
      <c r="A16" s="21">
        <v>10</v>
      </c>
      <c r="B16" s="17">
        <v>2104.5030000000002</v>
      </c>
      <c r="C16" s="15" t="s">
        <v>23</v>
      </c>
      <c r="D16" s="19">
        <v>15</v>
      </c>
      <c r="E16" s="63" t="s">
        <v>34</v>
      </c>
      <c r="F16" s="68">
        <v>25</v>
      </c>
      <c r="G16" s="36">
        <f t="shared" si="0"/>
        <v>375</v>
      </c>
      <c r="H16" s="68">
        <v>15</v>
      </c>
      <c r="I16" s="36">
        <f t="shared" si="1"/>
        <v>225</v>
      </c>
      <c r="J16" s="68">
        <v>94.78</v>
      </c>
      <c r="K16" s="37">
        <v>1421.7</v>
      </c>
    </row>
    <row r="17" spans="1:11">
      <c r="A17" s="21">
        <v>11</v>
      </c>
      <c r="B17" s="17">
        <v>2433.5030000000002</v>
      </c>
      <c r="C17" s="15" t="s">
        <v>24</v>
      </c>
      <c r="D17" s="19">
        <v>4250</v>
      </c>
      <c r="E17" s="63" t="s">
        <v>34</v>
      </c>
      <c r="F17" s="68">
        <v>10</v>
      </c>
      <c r="G17" s="36">
        <f t="shared" si="0"/>
        <v>42500</v>
      </c>
      <c r="H17" s="68">
        <v>2</v>
      </c>
      <c r="I17" s="36">
        <f t="shared" si="1"/>
        <v>8500</v>
      </c>
      <c r="J17" s="68">
        <v>8.32</v>
      </c>
      <c r="K17" s="37">
        <v>35360</v>
      </c>
    </row>
    <row r="18" spans="1:11">
      <c r="A18" s="21">
        <v>12</v>
      </c>
      <c r="B18" s="17">
        <v>2104.518</v>
      </c>
      <c r="C18" s="15" t="s">
        <v>25</v>
      </c>
      <c r="D18" s="19">
        <v>4502.16</v>
      </c>
      <c r="E18" s="63" t="s">
        <v>35</v>
      </c>
      <c r="F18" s="68">
        <v>2</v>
      </c>
      <c r="G18" s="36">
        <f t="shared" si="0"/>
        <v>9004.32</v>
      </c>
      <c r="H18" s="68">
        <v>2</v>
      </c>
      <c r="I18" s="36">
        <f t="shared" si="1"/>
        <v>9004.32</v>
      </c>
      <c r="J18" s="68">
        <v>1.57</v>
      </c>
      <c r="K18" s="37">
        <v>7068.3912</v>
      </c>
    </row>
    <row r="19" spans="1:11">
      <c r="A19" s="21">
        <v>13</v>
      </c>
      <c r="B19" s="17">
        <v>2104.518</v>
      </c>
      <c r="C19" s="15" t="s">
        <v>26</v>
      </c>
      <c r="D19" s="19">
        <v>2044.18</v>
      </c>
      <c r="E19" s="63" t="s">
        <v>35</v>
      </c>
      <c r="F19" s="68">
        <v>3</v>
      </c>
      <c r="G19" s="36">
        <f t="shared" si="0"/>
        <v>6132.54</v>
      </c>
      <c r="H19" s="68">
        <v>3.5</v>
      </c>
      <c r="I19" s="36">
        <f t="shared" si="1"/>
        <v>7154.63</v>
      </c>
      <c r="J19" s="68">
        <v>1.73</v>
      </c>
      <c r="K19" s="37">
        <v>3536.4313999999999</v>
      </c>
    </row>
    <row r="20" spans="1:11">
      <c r="A20" s="21">
        <v>14</v>
      </c>
      <c r="B20" s="17">
        <v>2104.518</v>
      </c>
      <c r="C20" s="15" t="s">
        <v>27</v>
      </c>
      <c r="D20" s="19">
        <v>990</v>
      </c>
      <c r="E20" s="63" t="s">
        <v>35</v>
      </c>
      <c r="F20" s="68">
        <v>2</v>
      </c>
      <c r="G20" s="36">
        <f t="shared" si="0"/>
        <v>1980</v>
      </c>
      <c r="H20" s="68">
        <v>2</v>
      </c>
      <c r="I20" s="36">
        <f t="shared" si="1"/>
        <v>1980</v>
      </c>
      <c r="J20" s="68">
        <v>2.14</v>
      </c>
      <c r="K20" s="37">
        <v>2118.6</v>
      </c>
    </row>
    <row r="21" spans="1:11">
      <c r="A21" s="21">
        <v>15</v>
      </c>
      <c r="B21" s="17">
        <v>2104.518</v>
      </c>
      <c r="C21" s="15" t="s">
        <v>28</v>
      </c>
      <c r="D21" s="19">
        <v>6009</v>
      </c>
      <c r="E21" s="63" t="s">
        <v>35</v>
      </c>
      <c r="F21" s="68">
        <v>3</v>
      </c>
      <c r="G21" s="36">
        <f t="shared" si="0"/>
        <v>18027</v>
      </c>
      <c r="H21" s="68">
        <v>5</v>
      </c>
      <c r="I21" s="36">
        <f t="shared" si="1"/>
        <v>30045</v>
      </c>
      <c r="J21" s="68">
        <v>2.35</v>
      </c>
      <c r="K21" s="37">
        <v>14121.15</v>
      </c>
    </row>
    <row r="22" spans="1:11">
      <c r="A22" s="21">
        <v>16</v>
      </c>
      <c r="B22" s="17">
        <v>2104.518</v>
      </c>
      <c r="C22" s="15" t="s">
        <v>29</v>
      </c>
      <c r="D22" s="19">
        <v>675</v>
      </c>
      <c r="E22" s="63" t="s">
        <v>35</v>
      </c>
      <c r="F22" s="68">
        <v>10</v>
      </c>
      <c r="G22" s="36">
        <f t="shared" si="0"/>
        <v>6750</v>
      </c>
      <c r="H22" s="68">
        <v>4.5</v>
      </c>
      <c r="I22" s="36">
        <f t="shared" si="1"/>
        <v>3037.5</v>
      </c>
      <c r="J22" s="68">
        <v>2.09</v>
      </c>
      <c r="K22" s="37">
        <v>1410.75</v>
      </c>
    </row>
    <row r="23" spans="1:11">
      <c r="A23" s="21">
        <v>17</v>
      </c>
      <c r="B23" s="17">
        <v>2104.6030000000001</v>
      </c>
      <c r="C23" s="15" t="s">
        <v>30</v>
      </c>
      <c r="D23" s="19">
        <v>5</v>
      </c>
      <c r="E23" s="63" t="s">
        <v>33</v>
      </c>
      <c r="F23" s="68">
        <v>75</v>
      </c>
      <c r="G23" s="36">
        <f t="shared" si="0"/>
        <v>375</v>
      </c>
      <c r="H23" s="68">
        <v>50</v>
      </c>
      <c r="I23" s="36">
        <f t="shared" si="1"/>
        <v>250</v>
      </c>
      <c r="J23" s="68">
        <v>110</v>
      </c>
      <c r="K23" s="37">
        <v>550</v>
      </c>
    </row>
    <row r="24" spans="1:11">
      <c r="A24" s="21">
        <v>18</v>
      </c>
      <c r="B24" s="17">
        <v>2104.6179999999999</v>
      </c>
      <c r="C24" s="15" t="s">
        <v>31</v>
      </c>
      <c r="D24" s="19">
        <v>30</v>
      </c>
      <c r="E24" s="63" t="s">
        <v>35</v>
      </c>
      <c r="F24" s="68">
        <v>25</v>
      </c>
      <c r="G24" s="36">
        <f t="shared" si="0"/>
        <v>750</v>
      </c>
      <c r="H24" s="68">
        <v>25</v>
      </c>
      <c r="I24" s="36">
        <f t="shared" si="1"/>
        <v>750</v>
      </c>
      <c r="J24" s="68">
        <v>22</v>
      </c>
      <c r="K24" s="37">
        <v>660</v>
      </c>
    </row>
    <row r="25" spans="1:11">
      <c r="A25" s="21">
        <v>19</v>
      </c>
      <c r="B25" s="17">
        <v>2104.6179999999999</v>
      </c>
      <c r="C25" s="15" t="s">
        <v>32</v>
      </c>
      <c r="D25" s="19">
        <v>5031.8149999999996</v>
      </c>
      <c r="E25" s="63" t="s">
        <v>35</v>
      </c>
      <c r="F25" s="68">
        <v>2</v>
      </c>
      <c r="G25" s="36">
        <f t="shared" si="0"/>
        <v>10063.629999999999</v>
      </c>
      <c r="H25" s="68">
        <v>2.5</v>
      </c>
      <c r="I25" s="36">
        <f t="shared" si="1"/>
        <v>12579.537499999999</v>
      </c>
      <c r="J25" s="68">
        <v>2.81</v>
      </c>
      <c r="K25" s="37">
        <v>14139.400149999999</v>
      </c>
    </row>
    <row r="26" spans="1:11">
      <c r="A26" s="21">
        <v>20</v>
      </c>
      <c r="B26" s="17">
        <v>2106.5070000000001</v>
      </c>
      <c r="C26" s="15" t="s">
        <v>36</v>
      </c>
      <c r="D26" s="19">
        <v>350</v>
      </c>
      <c r="E26" s="63" t="s">
        <v>42</v>
      </c>
      <c r="F26" s="68">
        <v>50</v>
      </c>
      <c r="G26" s="36">
        <f t="shared" si="0"/>
        <v>17500</v>
      </c>
      <c r="H26" s="68">
        <v>25</v>
      </c>
      <c r="I26" s="36">
        <f t="shared" si="1"/>
        <v>8750</v>
      </c>
      <c r="J26" s="68">
        <v>60.58</v>
      </c>
      <c r="K26" s="37">
        <v>21203</v>
      </c>
    </row>
    <row r="27" spans="1:11">
      <c r="A27" s="21">
        <v>21</v>
      </c>
      <c r="B27" s="17">
        <v>2106.5070000000001</v>
      </c>
      <c r="C27" s="15" t="s">
        <v>37</v>
      </c>
      <c r="D27" s="19">
        <v>50</v>
      </c>
      <c r="E27" s="63" t="s">
        <v>42</v>
      </c>
      <c r="F27" s="68">
        <v>50</v>
      </c>
      <c r="G27" s="36">
        <f t="shared" si="0"/>
        <v>2500</v>
      </c>
      <c r="H27" s="68">
        <v>25</v>
      </c>
      <c r="I27" s="36">
        <f t="shared" si="1"/>
        <v>1250</v>
      </c>
      <c r="J27" s="68">
        <v>28.27</v>
      </c>
      <c r="K27" s="37">
        <v>1413.5</v>
      </c>
    </row>
    <row r="28" spans="1:11">
      <c r="A28" s="21">
        <v>22</v>
      </c>
      <c r="B28" s="17">
        <v>2106.6030000000001</v>
      </c>
      <c r="C28" s="15" t="s">
        <v>38</v>
      </c>
      <c r="D28" s="19">
        <v>834</v>
      </c>
      <c r="E28" s="63" t="s">
        <v>34</v>
      </c>
      <c r="F28" s="68">
        <v>5</v>
      </c>
      <c r="G28" s="36">
        <f t="shared" si="0"/>
        <v>4170</v>
      </c>
      <c r="H28" s="68">
        <v>1</v>
      </c>
      <c r="I28" s="36">
        <f t="shared" si="1"/>
        <v>834</v>
      </c>
      <c r="J28" s="68">
        <v>1.69</v>
      </c>
      <c r="K28" s="37">
        <v>1409.46</v>
      </c>
    </row>
    <row r="29" spans="1:11">
      <c r="A29" s="21">
        <v>23</v>
      </c>
      <c r="B29" s="14">
        <v>2123.61</v>
      </c>
      <c r="C29" s="15" t="s">
        <v>39</v>
      </c>
      <c r="D29" s="19">
        <v>38</v>
      </c>
      <c r="E29" s="39" t="s">
        <v>43</v>
      </c>
      <c r="F29" s="68">
        <v>25</v>
      </c>
      <c r="G29" s="36">
        <f t="shared" si="0"/>
        <v>950</v>
      </c>
      <c r="H29" s="68">
        <v>25</v>
      </c>
      <c r="I29" s="36">
        <f t="shared" si="1"/>
        <v>950</v>
      </c>
      <c r="J29" s="68">
        <v>165</v>
      </c>
      <c r="K29" s="37">
        <v>6270</v>
      </c>
    </row>
    <row r="30" spans="1:11">
      <c r="A30" s="21">
        <v>24</v>
      </c>
      <c r="B30" s="17">
        <v>2211.5070000000001</v>
      </c>
      <c r="C30" s="15" t="s">
        <v>40</v>
      </c>
      <c r="D30" s="19">
        <v>313</v>
      </c>
      <c r="E30" s="63" t="s">
        <v>42</v>
      </c>
      <c r="F30" s="68">
        <v>40</v>
      </c>
      <c r="G30" s="36">
        <f t="shared" si="0"/>
        <v>12520</v>
      </c>
      <c r="H30" s="68">
        <v>25</v>
      </c>
      <c r="I30" s="36">
        <f t="shared" si="1"/>
        <v>7825</v>
      </c>
      <c r="J30" s="68">
        <v>95.64</v>
      </c>
      <c r="K30" s="37">
        <v>29935.32</v>
      </c>
    </row>
    <row r="31" spans="1:11">
      <c r="A31" s="21">
        <v>25</v>
      </c>
      <c r="B31" s="17">
        <v>2360.509</v>
      </c>
      <c r="C31" s="15" t="s">
        <v>41</v>
      </c>
      <c r="D31" s="19">
        <v>121</v>
      </c>
      <c r="E31" s="63" t="s">
        <v>44</v>
      </c>
      <c r="F31" s="68">
        <v>325</v>
      </c>
      <c r="G31" s="36">
        <f t="shared" si="0"/>
        <v>39325</v>
      </c>
      <c r="H31" s="68">
        <v>300</v>
      </c>
      <c r="I31" s="36">
        <f t="shared" si="1"/>
        <v>36300</v>
      </c>
      <c r="J31" s="68">
        <v>247.5</v>
      </c>
      <c r="K31" s="37">
        <v>29947.5</v>
      </c>
    </row>
    <row r="32" spans="1:11">
      <c r="A32" s="21">
        <v>26</v>
      </c>
      <c r="B32" s="22">
        <v>2451.6030000000001</v>
      </c>
      <c r="C32" s="23" t="s">
        <v>45</v>
      </c>
      <c r="D32" s="24">
        <v>16</v>
      </c>
      <c r="E32" s="40" t="s">
        <v>73</v>
      </c>
      <c r="F32" s="68">
        <v>25</v>
      </c>
      <c r="G32" s="36">
        <f t="shared" si="0"/>
        <v>400</v>
      </c>
      <c r="H32" s="68">
        <v>100</v>
      </c>
      <c r="I32" s="36">
        <f t="shared" si="1"/>
        <v>1600</v>
      </c>
      <c r="J32" s="68">
        <v>93.5</v>
      </c>
      <c r="K32" s="37">
        <v>1496</v>
      </c>
    </row>
    <row r="33" spans="1:11">
      <c r="A33" s="21">
        <v>27</v>
      </c>
      <c r="B33" s="17">
        <v>2462.6019999999999</v>
      </c>
      <c r="C33" s="15" t="s">
        <v>46</v>
      </c>
      <c r="D33" s="25">
        <v>10</v>
      </c>
      <c r="E33" s="64" t="s">
        <v>33</v>
      </c>
      <c r="F33" s="68">
        <v>250</v>
      </c>
      <c r="G33" s="36">
        <f t="shared" si="0"/>
        <v>2500</v>
      </c>
      <c r="H33" s="68">
        <v>75</v>
      </c>
      <c r="I33" s="36">
        <f t="shared" si="1"/>
        <v>750</v>
      </c>
      <c r="J33" s="68">
        <v>137.5</v>
      </c>
      <c r="K33" s="37">
        <v>1375</v>
      </c>
    </row>
    <row r="34" spans="1:11">
      <c r="A34" s="21">
        <v>28</v>
      </c>
      <c r="B34" s="17">
        <v>2475.5030000000002</v>
      </c>
      <c r="C34" s="15" t="s">
        <v>47</v>
      </c>
      <c r="D34" s="26">
        <v>142</v>
      </c>
      <c r="E34" s="63" t="s">
        <v>34</v>
      </c>
      <c r="F34" s="68">
        <v>230</v>
      </c>
      <c r="G34" s="36">
        <f t="shared" si="0"/>
        <v>32660</v>
      </c>
      <c r="H34" s="68">
        <v>229</v>
      </c>
      <c r="I34" s="36">
        <f t="shared" si="1"/>
        <v>32518</v>
      </c>
      <c r="J34" s="68">
        <v>220</v>
      </c>
      <c r="K34" s="37">
        <v>31240</v>
      </c>
    </row>
    <row r="35" spans="1:11">
      <c r="A35" s="21">
        <v>29</v>
      </c>
      <c r="B35" s="17">
        <v>2503.5030000000002</v>
      </c>
      <c r="C35" s="15" t="s">
        <v>48</v>
      </c>
      <c r="D35" s="25">
        <v>16</v>
      </c>
      <c r="E35" s="63" t="s">
        <v>34</v>
      </c>
      <c r="F35" s="68">
        <v>175</v>
      </c>
      <c r="G35" s="36">
        <f t="shared" si="0"/>
        <v>2800</v>
      </c>
      <c r="H35" s="68">
        <v>35</v>
      </c>
      <c r="I35" s="36">
        <f t="shared" si="1"/>
        <v>560</v>
      </c>
      <c r="J35" s="68">
        <v>116.89</v>
      </c>
      <c r="K35" s="37">
        <v>1870.24</v>
      </c>
    </row>
    <row r="36" spans="1:11">
      <c r="A36" s="21">
        <v>30</v>
      </c>
      <c r="B36" s="17">
        <v>2503.6019999999999</v>
      </c>
      <c r="C36" s="15" t="s">
        <v>49</v>
      </c>
      <c r="D36" s="25">
        <v>4</v>
      </c>
      <c r="E36" s="63" t="s">
        <v>33</v>
      </c>
      <c r="F36" s="68">
        <v>3250</v>
      </c>
      <c r="G36" s="36">
        <f t="shared" si="0"/>
        <v>13000</v>
      </c>
      <c r="H36" s="68">
        <v>35</v>
      </c>
      <c r="I36" s="36">
        <f t="shared" si="1"/>
        <v>140</v>
      </c>
      <c r="J36" s="68">
        <v>1509.66</v>
      </c>
      <c r="K36" s="37">
        <v>6038.64</v>
      </c>
    </row>
    <row r="37" spans="1:11">
      <c r="A37" s="21">
        <v>31</v>
      </c>
      <c r="B37" s="17">
        <v>2503.6030000000001</v>
      </c>
      <c r="C37" s="27" t="s">
        <v>50</v>
      </c>
      <c r="D37" s="25">
        <v>320</v>
      </c>
      <c r="E37" s="40" t="s">
        <v>73</v>
      </c>
      <c r="F37" s="68">
        <v>35</v>
      </c>
      <c r="G37" s="36">
        <f t="shared" si="0"/>
        <v>11200</v>
      </c>
      <c r="H37" s="68">
        <v>35</v>
      </c>
      <c r="I37" s="36">
        <f t="shared" si="1"/>
        <v>11200</v>
      </c>
      <c r="J37" s="68">
        <v>18.899999999999999</v>
      </c>
      <c r="K37" s="37">
        <v>6048</v>
      </c>
    </row>
    <row r="38" spans="1:11">
      <c r="A38" s="21">
        <v>32</v>
      </c>
      <c r="B38" s="17">
        <v>2506.502</v>
      </c>
      <c r="C38" s="15" t="s">
        <v>51</v>
      </c>
      <c r="D38" s="25">
        <v>3</v>
      </c>
      <c r="E38" s="63" t="s">
        <v>33</v>
      </c>
      <c r="F38" s="68">
        <v>6500</v>
      </c>
      <c r="G38" s="36">
        <f t="shared" si="0"/>
        <v>19500</v>
      </c>
      <c r="H38" s="68">
        <v>35</v>
      </c>
      <c r="I38" s="36">
        <f t="shared" si="1"/>
        <v>105</v>
      </c>
      <c r="J38" s="68">
        <v>6507.91</v>
      </c>
      <c r="K38" s="37">
        <v>19523.73</v>
      </c>
    </row>
    <row r="39" spans="1:11">
      <c r="A39" s="21">
        <v>33</v>
      </c>
      <c r="B39" s="17">
        <v>2506.502</v>
      </c>
      <c r="C39" s="15" t="s">
        <v>76</v>
      </c>
      <c r="D39" s="25">
        <v>4</v>
      </c>
      <c r="E39" s="63" t="s">
        <v>33</v>
      </c>
      <c r="F39" s="68">
        <v>7000</v>
      </c>
      <c r="G39" s="36">
        <f t="shared" si="0"/>
        <v>28000</v>
      </c>
      <c r="H39" s="68">
        <v>35</v>
      </c>
      <c r="I39" s="36">
        <f t="shared" si="1"/>
        <v>140</v>
      </c>
      <c r="J39" s="68">
        <v>5507.7</v>
      </c>
      <c r="K39" s="37">
        <v>22030.799999999999</v>
      </c>
    </row>
    <row r="40" spans="1:11">
      <c r="A40" s="21">
        <v>34</v>
      </c>
      <c r="B40" s="17">
        <v>2506.502</v>
      </c>
      <c r="C40" s="15" t="s">
        <v>52</v>
      </c>
      <c r="D40" s="28">
        <v>3</v>
      </c>
      <c r="E40" s="63" t="s">
        <v>33</v>
      </c>
      <c r="F40" s="68">
        <v>1500</v>
      </c>
      <c r="G40" s="36">
        <f t="shared" si="0"/>
        <v>4500</v>
      </c>
      <c r="H40" s="68">
        <v>35</v>
      </c>
      <c r="I40" s="36">
        <f t="shared" si="1"/>
        <v>105</v>
      </c>
      <c r="J40" s="68">
        <v>1162.5</v>
      </c>
      <c r="K40" s="37">
        <v>3487.5</v>
      </c>
    </row>
    <row r="41" spans="1:11">
      <c r="A41" s="21">
        <v>35</v>
      </c>
      <c r="B41" s="17">
        <v>2521.6030000000001</v>
      </c>
      <c r="C41" s="15" t="s">
        <v>53</v>
      </c>
      <c r="D41" s="19">
        <v>4000</v>
      </c>
      <c r="E41" s="63" t="s">
        <v>34</v>
      </c>
      <c r="F41" s="68">
        <v>26.25</v>
      </c>
      <c r="G41" s="36">
        <f t="shared" si="0"/>
        <v>105000</v>
      </c>
      <c r="H41" s="68">
        <v>44</v>
      </c>
      <c r="I41" s="36">
        <f t="shared" si="1"/>
        <v>176000</v>
      </c>
      <c r="J41" s="68">
        <v>42.85</v>
      </c>
      <c r="K41" s="37">
        <v>171400</v>
      </c>
    </row>
    <row r="42" spans="1:11">
      <c r="A42" s="21">
        <v>36</v>
      </c>
      <c r="B42" s="17">
        <v>2521.6030000000001</v>
      </c>
      <c r="C42" s="15" t="s">
        <v>54</v>
      </c>
      <c r="D42" s="19">
        <v>250</v>
      </c>
      <c r="E42" s="63" t="s">
        <v>34</v>
      </c>
      <c r="F42" s="68">
        <v>40</v>
      </c>
      <c r="G42" s="36">
        <f t="shared" si="0"/>
        <v>10000</v>
      </c>
      <c r="H42" s="68">
        <v>48</v>
      </c>
      <c r="I42" s="36">
        <f t="shared" si="1"/>
        <v>12000</v>
      </c>
      <c r="J42" s="68">
        <v>64.27</v>
      </c>
      <c r="K42" s="37">
        <v>16067.499999999998</v>
      </c>
    </row>
    <row r="43" spans="1:11">
      <c r="A43" s="21">
        <v>37</v>
      </c>
      <c r="B43" s="17">
        <v>2521.518</v>
      </c>
      <c r="C43" s="15" t="s">
        <v>53</v>
      </c>
      <c r="D43" s="19">
        <v>5898</v>
      </c>
      <c r="E43" s="63" t="s">
        <v>35</v>
      </c>
      <c r="F43" s="68">
        <v>5.25</v>
      </c>
      <c r="G43" s="36">
        <f t="shared" si="0"/>
        <v>30964.5</v>
      </c>
      <c r="H43" s="68">
        <v>8</v>
      </c>
      <c r="I43" s="36">
        <f t="shared" si="1"/>
        <v>47184</v>
      </c>
      <c r="J43" s="68">
        <v>8.8000000000000007</v>
      </c>
      <c r="K43" s="37">
        <v>51902.400000000001</v>
      </c>
    </row>
    <row r="44" spans="1:11">
      <c r="A44" s="21">
        <v>38</v>
      </c>
      <c r="B44" s="17">
        <v>2521.518</v>
      </c>
      <c r="C44" s="15" t="s">
        <v>54</v>
      </c>
      <c r="D44" s="19">
        <v>4960</v>
      </c>
      <c r="E44" s="63" t="s">
        <v>35</v>
      </c>
      <c r="F44" s="68">
        <v>8</v>
      </c>
      <c r="G44" s="36">
        <f t="shared" si="0"/>
        <v>39680</v>
      </c>
      <c r="H44" s="68">
        <v>9.5</v>
      </c>
      <c r="I44" s="36">
        <f t="shared" si="1"/>
        <v>47120</v>
      </c>
      <c r="J44" s="68">
        <v>13.21</v>
      </c>
      <c r="K44" s="37">
        <v>65521.600000000006</v>
      </c>
    </row>
    <row r="45" spans="1:11">
      <c r="A45" s="21">
        <v>39</v>
      </c>
      <c r="B45" s="17">
        <v>2521.6019999999999</v>
      </c>
      <c r="C45" s="15" t="s">
        <v>55</v>
      </c>
      <c r="D45" s="19">
        <v>197</v>
      </c>
      <c r="E45" s="63" t="s">
        <v>33</v>
      </c>
      <c r="F45" s="68">
        <v>15</v>
      </c>
      <c r="G45" s="36">
        <f t="shared" si="0"/>
        <v>2955</v>
      </c>
      <c r="H45" s="68">
        <v>10</v>
      </c>
      <c r="I45" s="36">
        <f t="shared" si="1"/>
        <v>1970</v>
      </c>
      <c r="J45" s="68">
        <v>8.9700000000000006</v>
      </c>
      <c r="K45" s="37">
        <v>1767.0900000000001</v>
      </c>
    </row>
    <row r="46" spans="1:11">
      <c r="A46" s="21">
        <v>40</v>
      </c>
      <c r="B46" s="17">
        <v>2521.6179999999999</v>
      </c>
      <c r="C46" s="15" t="s">
        <v>56</v>
      </c>
      <c r="D46" s="19">
        <v>3630</v>
      </c>
      <c r="E46" s="63" t="s">
        <v>35</v>
      </c>
      <c r="F46" s="68">
        <v>14</v>
      </c>
      <c r="G46" s="36">
        <f t="shared" si="0"/>
        <v>50820</v>
      </c>
      <c r="H46" s="68">
        <v>17</v>
      </c>
      <c r="I46" s="36">
        <f t="shared" si="1"/>
        <v>61710</v>
      </c>
      <c r="J46" s="68">
        <v>13.21</v>
      </c>
      <c r="K46" s="37">
        <v>47952.3</v>
      </c>
    </row>
    <row r="47" spans="1:11">
      <c r="A47" s="21">
        <v>41</v>
      </c>
      <c r="B47" s="17">
        <v>2531.5030000000002</v>
      </c>
      <c r="C47" s="15" t="s">
        <v>57</v>
      </c>
      <c r="D47" s="19">
        <v>916</v>
      </c>
      <c r="E47" s="63" t="s">
        <v>34</v>
      </c>
      <c r="F47" s="68">
        <v>40</v>
      </c>
      <c r="G47" s="36">
        <f t="shared" si="0"/>
        <v>36640</v>
      </c>
      <c r="H47" s="68">
        <v>44</v>
      </c>
      <c r="I47" s="36">
        <f t="shared" si="1"/>
        <v>40304</v>
      </c>
      <c r="J47" s="68">
        <v>64.709999999999994</v>
      </c>
      <c r="K47" s="37">
        <v>59274.359999999993</v>
      </c>
    </row>
    <row r="48" spans="1:11">
      <c r="A48" s="21">
        <v>42</v>
      </c>
      <c r="B48" s="17">
        <v>2531.5030000000002</v>
      </c>
      <c r="C48" s="15" t="s">
        <v>58</v>
      </c>
      <c r="D48" s="19">
        <v>162</v>
      </c>
      <c r="E48" s="63" t="s">
        <v>34</v>
      </c>
      <c r="F48" s="68">
        <v>40</v>
      </c>
      <c r="G48" s="36">
        <f t="shared" si="0"/>
        <v>6480</v>
      </c>
      <c r="H48" s="68">
        <v>44</v>
      </c>
      <c r="I48" s="36">
        <f t="shared" si="1"/>
        <v>7128</v>
      </c>
      <c r="J48" s="68">
        <v>40.04</v>
      </c>
      <c r="K48" s="37">
        <v>6486.48</v>
      </c>
    </row>
    <row r="49" spans="1:11">
      <c r="A49" s="21">
        <v>43</v>
      </c>
      <c r="B49" s="17">
        <v>2531.5030000000002</v>
      </c>
      <c r="C49" s="15" t="s">
        <v>59</v>
      </c>
      <c r="D49" s="19">
        <v>158</v>
      </c>
      <c r="E49" s="63" t="s">
        <v>34</v>
      </c>
      <c r="F49" s="68">
        <v>40</v>
      </c>
      <c r="G49" s="36">
        <f t="shared" si="0"/>
        <v>6320</v>
      </c>
      <c r="H49" s="68">
        <v>44</v>
      </c>
      <c r="I49" s="36">
        <f t="shared" si="1"/>
        <v>6952</v>
      </c>
      <c r="J49" s="68">
        <v>64.709999999999994</v>
      </c>
      <c r="K49" s="37">
        <v>10224.179999999998</v>
      </c>
    </row>
    <row r="50" spans="1:11">
      <c r="A50" s="21">
        <v>44</v>
      </c>
      <c r="B50" s="17">
        <v>2531.5030000000002</v>
      </c>
      <c r="C50" s="15" t="s">
        <v>60</v>
      </c>
      <c r="D50" s="19">
        <v>27</v>
      </c>
      <c r="E50" s="63" t="s">
        <v>34</v>
      </c>
      <c r="F50" s="68">
        <v>40</v>
      </c>
      <c r="G50" s="36">
        <f t="shared" si="0"/>
        <v>1080</v>
      </c>
      <c r="H50" s="68">
        <v>50</v>
      </c>
      <c r="I50" s="36">
        <f t="shared" si="1"/>
        <v>1350</v>
      </c>
      <c r="J50" s="68">
        <v>49.02</v>
      </c>
      <c r="K50" s="37">
        <v>1323.5400000000002</v>
      </c>
    </row>
    <row r="51" spans="1:11">
      <c r="A51" s="21">
        <v>45</v>
      </c>
      <c r="B51" s="17">
        <v>2531.5039999999999</v>
      </c>
      <c r="C51" s="15" t="s">
        <v>61</v>
      </c>
      <c r="D51" s="19">
        <v>276</v>
      </c>
      <c r="E51" s="63" t="s">
        <v>74</v>
      </c>
      <c r="F51" s="68">
        <v>135</v>
      </c>
      <c r="G51" s="36">
        <f t="shared" si="0"/>
        <v>37260</v>
      </c>
      <c r="H51" s="68">
        <v>144</v>
      </c>
      <c r="I51" s="36">
        <f t="shared" si="1"/>
        <v>39744</v>
      </c>
      <c r="J51" s="68">
        <v>160.55000000000001</v>
      </c>
      <c r="K51" s="37">
        <v>44311.8</v>
      </c>
    </row>
    <row r="52" spans="1:11">
      <c r="A52" s="21">
        <v>46</v>
      </c>
      <c r="B52" s="17">
        <v>2531.5039999999999</v>
      </c>
      <c r="C52" s="15" t="s">
        <v>62</v>
      </c>
      <c r="D52" s="19">
        <v>315</v>
      </c>
      <c r="E52" s="63" t="s">
        <v>74</v>
      </c>
      <c r="F52" s="68">
        <v>45</v>
      </c>
      <c r="G52" s="36">
        <f t="shared" si="0"/>
        <v>14175</v>
      </c>
      <c r="H52" s="68">
        <v>63</v>
      </c>
      <c r="I52" s="36">
        <f t="shared" si="1"/>
        <v>19845</v>
      </c>
      <c r="J52" s="68">
        <v>96.79</v>
      </c>
      <c r="K52" s="37">
        <v>30488.850000000002</v>
      </c>
    </row>
    <row r="53" spans="1:11">
      <c r="A53" s="21">
        <v>47</v>
      </c>
      <c r="B53" s="17">
        <v>2531.6179999999999</v>
      </c>
      <c r="C53" s="27" t="s">
        <v>63</v>
      </c>
      <c r="D53" s="19">
        <v>297</v>
      </c>
      <c r="E53" s="63" t="s">
        <v>35</v>
      </c>
      <c r="F53" s="68">
        <v>45</v>
      </c>
      <c r="G53" s="36">
        <f t="shared" si="0"/>
        <v>13365</v>
      </c>
      <c r="H53" s="68">
        <v>50</v>
      </c>
      <c r="I53" s="36">
        <f t="shared" si="1"/>
        <v>14850</v>
      </c>
      <c r="J53" s="68">
        <v>55.65</v>
      </c>
      <c r="K53" s="37">
        <v>16528.05</v>
      </c>
    </row>
    <row r="54" spans="1:11">
      <c r="A54" s="21">
        <v>48</v>
      </c>
      <c r="B54" s="17">
        <v>2540.6179999999999</v>
      </c>
      <c r="C54" s="27" t="s">
        <v>64</v>
      </c>
      <c r="D54" s="19">
        <v>30</v>
      </c>
      <c r="E54" s="63" t="s">
        <v>35</v>
      </c>
      <c r="F54" s="68">
        <v>50</v>
      </c>
      <c r="G54" s="36">
        <f t="shared" si="0"/>
        <v>1500</v>
      </c>
      <c r="H54" s="68">
        <v>20</v>
      </c>
      <c r="I54" s="36">
        <f t="shared" si="1"/>
        <v>600</v>
      </c>
      <c r="J54" s="68">
        <v>22</v>
      </c>
      <c r="K54" s="37">
        <v>660</v>
      </c>
    </row>
    <row r="55" spans="1:11" ht="31.5">
      <c r="A55" s="21">
        <v>49</v>
      </c>
      <c r="B55" s="17">
        <v>2550.6019999999999</v>
      </c>
      <c r="C55" s="27" t="s">
        <v>65</v>
      </c>
      <c r="D55" s="19">
        <v>27</v>
      </c>
      <c r="E55" s="63" t="s">
        <v>33</v>
      </c>
      <c r="F55" s="68">
        <v>150</v>
      </c>
      <c r="G55" s="36">
        <f t="shared" si="0"/>
        <v>4050</v>
      </c>
      <c r="H55" s="68">
        <v>500</v>
      </c>
      <c r="I55" s="36">
        <f t="shared" si="1"/>
        <v>13500</v>
      </c>
      <c r="J55" s="68">
        <v>165</v>
      </c>
      <c r="K55" s="37">
        <v>4455</v>
      </c>
    </row>
    <row r="56" spans="1:11">
      <c r="A56" s="21">
        <v>50</v>
      </c>
      <c r="B56" s="17">
        <v>2563.6010000000001</v>
      </c>
      <c r="C56" s="27" t="s">
        <v>66</v>
      </c>
      <c r="D56" s="19">
        <v>5</v>
      </c>
      <c r="E56" s="63" t="s">
        <v>11</v>
      </c>
      <c r="F56" s="68">
        <v>8000</v>
      </c>
      <c r="G56" s="36">
        <f t="shared" si="0"/>
        <v>40000</v>
      </c>
      <c r="H56" s="68">
        <v>5000</v>
      </c>
      <c r="I56" s="36">
        <f t="shared" si="1"/>
        <v>25000</v>
      </c>
      <c r="J56" s="68">
        <v>44000</v>
      </c>
      <c r="K56" s="37">
        <v>220000</v>
      </c>
    </row>
    <row r="57" spans="1:11">
      <c r="A57" s="21">
        <v>51</v>
      </c>
      <c r="B57" s="17">
        <v>2563.6010000000001</v>
      </c>
      <c r="C57" s="27" t="s">
        <v>67</v>
      </c>
      <c r="D57" s="19">
        <v>5</v>
      </c>
      <c r="E57" s="63" t="s">
        <v>11</v>
      </c>
      <c r="F57" s="68">
        <v>200</v>
      </c>
      <c r="G57" s="36">
        <f t="shared" si="0"/>
        <v>1000</v>
      </c>
      <c r="H57" s="68">
        <v>1000</v>
      </c>
      <c r="I57" s="36">
        <f t="shared" si="1"/>
        <v>5000</v>
      </c>
      <c r="J57" s="68">
        <v>1100</v>
      </c>
      <c r="K57" s="37">
        <v>5500</v>
      </c>
    </row>
    <row r="58" spans="1:11">
      <c r="A58" s="21">
        <v>52</v>
      </c>
      <c r="B58" s="17">
        <v>2564.6019999999999</v>
      </c>
      <c r="C58" s="27" t="s">
        <v>68</v>
      </c>
      <c r="D58" s="19">
        <v>10</v>
      </c>
      <c r="E58" s="63" t="s">
        <v>33</v>
      </c>
      <c r="F58" s="68">
        <v>275</v>
      </c>
      <c r="G58" s="36">
        <f t="shared" si="0"/>
        <v>2750</v>
      </c>
      <c r="H58" s="68">
        <v>150</v>
      </c>
      <c r="I58" s="36">
        <f t="shared" si="1"/>
        <v>1500</v>
      </c>
      <c r="J58" s="68">
        <v>275</v>
      </c>
      <c r="K58" s="37">
        <v>2750</v>
      </c>
    </row>
    <row r="59" spans="1:11">
      <c r="A59" s="21">
        <v>53</v>
      </c>
      <c r="B59" s="17">
        <v>2573.502</v>
      </c>
      <c r="C59" s="27" t="s">
        <v>69</v>
      </c>
      <c r="D59" s="19">
        <v>9</v>
      </c>
      <c r="E59" s="63" t="s">
        <v>33</v>
      </c>
      <c r="F59" s="68">
        <v>75</v>
      </c>
      <c r="G59" s="36">
        <f t="shared" si="0"/>
        <v>675</v>
      </c>
      <c r="H59" s="68">
        <v>75</v>
      </c>
      <c r="I59" s="36">
        <f t="shared" si="1"/>
        <v>675</v>
      </c>
      <c r="J59" s="68">
        <v>165</v>
      </c>
      <c r="K59" s="37">
        <v>1485</v>
      </c>
    </row>
    <row r="60" spans="1:11">
      <c r="A60" s="21">
        <v>54</v>
      </c>
      <c r="B60" s="17">
        <v>2575.6019999999999</v>
      </c>
      <c r="C60" s="27" t="s">
        <v>70</v>
      </c>
      <c r="D60" s="19">
        <v>8</v>
      </c>
      <c r="E60" s="63" t="s">
        <v>33</v>
      </c>
      <c r="F60" s="68">
        <v>500</v>
      </c>
      <c r="G60" s="36">
        <f t="shared" si="0"/>
        <v>4000</v>
      </c>
      <c r="H60" s="68">
        <v>250</v>
      </c>
      <c r="I60" s="36">
        <f t="shared" si="1"/>
        <v>2000</v>
      </c>
      <c r="J60" s="68">
        <v>880</v>
      </c>
      <c r="K60" s="37">
        <v>7040</v>
      </c>
    </row>
    <row r="61" spans="1:11">
      <c r="A61" s="21">
        <v>55</v>
      </c>
      <c r="B61" s="17">
        <v>2575.6179999999999</v>
      </c>
      <c r="C61" s="27" t="s">
        <v>70</v>
      </c>
      <c r="D61" s="19">
        <v>11220</v>
      </c>
      <c r="E61" s="63" t="s">
        <v>35</v>
      </c>
      <c r="F61" s="68">
        <v>2</v>
      </c>
      <c r="G61" s="36">
        <f t="shared" si="0"/>
        <v>22440</v>
      </c>
      <c r="H61" s="68">
        <v>1.25</v>
      </c>
      <c r="I61" s="36">
        <f t="shared" si="1"/>
        <v>14025</v>
      </c>
      <c r="J61" s="68">
        <v>2.2000000000000002</v>
      </c>
      <c r="K61" s="37">
        <v>24684.000000000004</v>
      </c>
    </row>
    <row r="62" spans="1:11">
      <c r="A62" s="21">
        <v>56</v>
      </c>
      <c r="B62" s="29">
        <v>2582.5030000000002</v>
      </c>
      <c r="C62" s="30" t="s">
        <v>71</v>
      </c>
      <c r="D62" s="19">
        <v>250</v>
      </c>
      <c r="E62" s="65" t="s">
        <v>34</v>
      </c>
      <c r="F62" s="68">
        <v>20</v>
      </c>
      <c r="G62" s="36">
        <f t="shared" si="0"/>
        <v>5000</v>
      </c>
      <c r="H62" s="68">
        <v>9</v>
      </c>
      <c r="I62" s="36">
        <f t="shared" si="1"/>
        <v>2250</v>
      </c>
      <c r="J62" s="68">
        <v>11</v>
      </c>
      <c r="K62" s="37">
        <v>2750</v>
      </c>
    </row>
    <row r="63" spans="1:11" ht="16.5" thickBot="1">
      <c r="A63" s="21">
        <v>57</v>
      </c>
      <c r="B63" s="29">
        <v>2582.5030000000002</v>
      </c>
      <c r="C63" s="30" t="s">
        <v>72</v>
      </c>
      <c r="D63" s="19">
        <v>20</v>
      </c>
      <c r="E63" s="65" t="s">
        <v>34</v>
      </c>
      <c r="F63" s="68">
        <v>25</v>
      </c>
      <c r="G63" s="36">
        <f t="shared" si="0"/>
        <v>500</v>
      </c>
      <c r="H63" s="68">
        <v>125</v>
      </c>
      <c r="I63" s="36">
        <f t="shared" si="1"/>
        <v>2500</v>
      </c>
      <c r="J63" s="68">
        <v>11</v>
      </c>
      <c r="K63" s="37">
        <v>220</v>
      </c>
    </row>
    <row r="64" spans="1:11" s="31" customFormat="1" ht="72" customHeight="1" thickBot="1">
      <c r="A64" s="41">
        <v>58</v>
      </c>
      <c r="B64" s="42" t="s">
        <v>14</v>
      </c>
      <c r="C64" s="50"/>
      <c r="D64" s="43"/>
      <c r="E64" s="55" t="s">
        <v>13</v>
      </c>
      <c r="F64" s="69">
        <f>SUM(G7:G63)</f>
        <v>791256.99</v>
      </c>
      <c r="G64" s="58"/>
      <c r="H64" s="69">
        <f t="shared" ref="H64:K64" si="2">SUM(I7:I63)</f>
        <v>879003.98750000005</v>
      </c>
      <c r="I64" s="58"/>
      <c r="J64" s="69">
        <f t="shared" ref="J64:K64" si="3">SUM(K7:K63)</f>
        <v>1122871.52275</v>
      </c>
      <c r="K64" s="58"/>
    </row>
  </sheetData>
  <mergeCells count="9">
    <mergeCell ref="H4:I4"/>
    <mergeCell ref="J4:K4"/>
    <mergeCell ref="H64:I64"/>
    <mergeCell ref="J64:K64"/>
    <mergeCell ref="A1:K1"/>
    <mergeCell ref="A2:K3"/>
    <mergeCell ref="B64:D64"/>
    <mergeCell ref="F4:G4"/>
    <mergeCell ref="F64:G64"/>
  </mergeCells>
  <pageMargins left="0.25" right="0.25" top="0.75" bottom="0.75" header="0.3" footer="0.3"/>
  <pageSetup scale="59" orientation="portrait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7712C-D392-440F-AF00-A595581E67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904EBA7E-621F-41B9-A37A-595DF9C6E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1DFE7-89FA-4D88-8B8C-84D996EE7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2025-06-04T15:18:57Z</cp:lastPrinted>
  <dcterms:created xsi:type="dcterms:W3CDTF">2014-02-11T15:49:22Z</dcterms:created>
  <dcterms:modified xsi:type="dcterms:W3CDTF">2025-06-04T20:04:49Z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