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78-21-RFB-PW-WHEELOCK GROTTO RECONSTRUCTION - BARB M/"/>
    </mc:Choice>
  </mc:AlternateContent>
  <xr:revisionPtr revIDLastSave="35" documentId="8_{E0CC8F59-DAF9-41E1-A36F-550024D224CE}" xr6:coauthVersionLast="47" xr6:coauthVersionMax="47" xr10:uidLastSave="{4580BE74-2799-40C7-A89F-6DBDAA454AA1}"/>
  <bookViews>
    <workbookView xWindow="-120" yWindow="-120" windowWidth="29040" windowHeight="15840" tabRatio="0" xr2:uid="{00000000-000D-0000-FFFF-FFFF00000000}"/>
  </bookViews>
  <sheets>
    <sheet name="HOYT bid schedule" sheetId="1" r:id="rId1"/>
  </sheets>
  <definedNames>
    <definedName name="_xlnm.Criteria">'HOYT bid schedule'!#REF!</definedName>
    <definedName name="_xlnm.Print_Area" localSheetId="0">'HOYT bid schedule'!$B$2:$G$121</definedName>
    <definedName name="_xlnm.Print_Titles" localSheetId="0">'HOYT bid schedule'!$2:$3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0" i="1" l="1"/>
  <c r="G23" i="1"/>
  <c r="G95" i="1"/>
  <c r="G94" i="1"/>
  <c r="G10" i="1"/>
  <c r="G9" i="1"/>
  <c r="G8" i="1"/>
  <c r="G7" i="1"/>
  <c r="G6" i="1"/>
  <c r="G5" i="1"/>
  <c r="G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G106" i="1" l="1"/>
  <c r="G111" i="1"/>
  <c r="G89" i="1"/>
  <c r="G36" i="1"/>
  <c r="G92" i="1"/>
  <c r="G112" i="1"/>
  <c r="G38" i="1"/>
  <c r="G78" i="1"/>
  <c r="G91" i="1"/>
  <c r="G118" i="1"/>
  <c r="G50" i="1"/>
  <c r="G46" i="1"/>
  <c r="G71" i="1"/>
  <c r="G60" i="1"/>
  <c r="G33" i="1"/>
  <c r="G69" i="1"/>
  <c r="G108" i="1"/>
  <c r="G61" i="1"/>
  <c r="G64" i="1"/>
  <c r="G14" i="1"/>
  <c r="G75" i="1"/>
  <c r="G44" i="1"/>
  <c r="G49" i="1"/>
  <c r="G107" i="1"/>
  <c r="G70" i="1"/>
  <c r="G109" i="1"/>
  <c r="G99" i="1"/>
  <c r="G97" i="1"/>
  <c r="G110" i="1"/>
  <c r="G119" i="1"/>
  <c r="G24" i="1"/>
  <c r="G26" i="1"/>
  <c r="G35" i="1"/>
  <c r="G39" i="1"/>
  <c r="G29" i="1"/>
  <c r="G21" i="1"/>
  <c r="G15" i="1"/>
  <c r="G12" i="1"/>
  <c r="G113" i="1"/>
  <c r="G31" i="1"/>
  <c r="G67" i="1"/>
  <c r="G11" i="1"/>
  <c r="G59" i="1"/>
  <c r="G58" i="1"/>
  <c r="G32" i="1"/>
  <c r="G104" i="1"/>
  <c r="G55" i="1"/>
  <c r="G34" i="1"/>
  <c r="G82" i="1"/>
  <c r="G56" i="1"/>
  <c r="G79" i="1"/>
  <c r="G28" i="1"/>
  <c r="G53" i="1"/>
  <c r="G18" i="1"/>
  <c r="G102" i="1"/>
  <c r="G51" i="1"/>
  <c r="G114" i="1"/>
  <c r="G77" i="1"/>
  <c r="G72" i="1"/>
  <c r="G63" i="1"/>
  <c r="G52" i="1"/>
  <c r="G96" i="1"/>
  <c r="G100" i="1"/>
  <c r="G20" i="1"/>
  <c r="G90" i="1"/>
  <c r="G13" i="1"/>
  <c r="G73" i="1"/>
  <c r="G42" i="1"/>
  <c r="G88" i="1"/>
  <c r="G85" i="1"/>
  <c r="G83" i="1"/>
  <c r="G45" i="1"/>
  <c r="G47" i="1"/>
  <c r="G48" i="1"/>
  <c r="G116" i="1"/>
  <c r="G84" i="1"/>
  <c r="G41" i="1"/>
  <c r="G43" i="1"/>
  <c r="G37" i="1"/>
  <c r="G98" i="1"/>
  <c r="G103" i="1"/>
  <c r="G87" i="1"/>
  <c r="G93" i="1"/>
  <c r="G65" i="1"/>
  <c r="G101" i="1"/>
  <c r="G74" i="1"/>
  <c r="G66" i="1"/>
  <c r="G68" i="1"/>
  <c r="G62" i="1"/>
  <c r="G19" i="1"/>
  <c r="G25" i="1"/>
  <c r="G22" i="1"/>
  <c r="G27" i="1"/>
  <c r="G117" i="1"/>
  <c r="G57" i="1"/>
  <c r="G86" i="1"/>
  <c r="G76" i="1"/>
  <c r="G105" i="1"/>
  <c r="G30" i="1"/>
  <c r="G81" i="1"/>
  <c r="G40" i="1"/>
  <c r="G80" i="1"/>
  <c r="G16" i="1"/>
  <c r="G54" i="1"/>
  <c r="G115" i="1"/>
  <c r="G17" i="1"/>
  <c r="F120" i="1" l="1"/>
</calcChain>
</file>

<file path=xl/sharedStrings.xml><?xml version="1.0" encoding="utf-8"?>
<sst xmlns="http://schemas.openxmlformats.org/spreadsheetml/2006/main" count="245" uniqueCount="140">
  <si>
    <t xml:space="preserve">  ITEM</t>
  </si>
  <si>
    <t>UNIT</t>
  </si>
  <si>
    <t>UNIT PRICE</t>
  </si>
  <si>
    <t>AMOUNT</t>
  </si>
  <si>
    <t>LINE NO.</t>
  </si>
  <si>
    <t>TOTAL BID PRICE (THIS TOTAL SHALL BE THE TOTAL ENTERED ON LINE #1 ON STPAULBIDS.COM TOO)</t>
  </si>
  <si>
    <t>MOBILIZATION</t>
  </si>
  <si>
    <t>REMOVE CONCRETE WALK</t>
  </si>
  <si>
    <t>BITUMINOUS MATERIAL FOR TACK COAT</t>
  </si>
  <si>
    <t>CONSTRUCT CATCH BASIN, DESIGN TYPE 7B</t>
  </si>
  <si>
    <t>6" CONCRETE WALK</t>
  </si>
  <si>
    <t>TRUNCATED DOMES</t>
  </si>
  <si>
    <t>EACH</t>
  </si>
  <si>
    <t>LUMP SUM</t>
  </si>
  <si>
    <t>LIN. FT.</t>
  </si>
  <si>
    <t>SQ. FT.</t>
  </si>
  <si>
    <t>SQ. YD.</t>
  </si>
  <si>
    <t>CU. YD.</t>
  </si>
  <si>
    <t>TON</t>
  </si>
  <si>
    <t>HOUR</t>
  </si>
  <si>
    <t>GALLON</t>
  </si>
  <si>
    <t>TRAFFIC CONTROL</t>
  </si>
  <si>
    <t>REMOVE MANHOLE OR CATCH BASIN</t>
  </si>
  <si>
    <t>STREET SWEEPER (WITH PICKUP BROOM)</t>
  </si>
  <si>
    <t>15" RC PIPE SEWER,DESIGN 3006 CLASS V</t>
  </si>
  <si>
    <t>FIELD OFFICE</t>
  </si>
  <si>
    <t>CLEARING</t>
  </si>
  <si>
    <t>GRUBBING</t>
  </si>
  <si>
    <t>REMOVE SIGN TYPE C</t>
  </si>
  <si>
    <t>REMOVE CONCRETE CURB OR CURB &amp; GUTTER</t>
  </si>
  <si>
    <t>SAWING PAVEMENT (FULL DEPTH)</t>
  </si>
  <si>
    <t>REMOVE PAVEMENT</t>
  </si>
  <si>
    <t>REMOVE CONCRETE DRIVEWAY PAVEMENT</t>
  </si>
  <si>
    <t>UNCLASSIFIED EXCAVATION (EXCAVATION AND HAUL)</t>
  </si>
  <si>
    <t>AGGREGATE SURFACING CLASS 5</t>
  </si>
  <si>
    <t>DRILL AND GROUT REINFORCEMENT BAR (EPOXY COATED)</t>
  </si>
  <si>
    <t>8" DUCTILE IRON PIPE SEWER</t>
  </si>
  <si>
    <t>12" C-900 PIPE</t>
  </si>
  <si>
    <t>18" RC PIPE SEWER,DESIGN 3006 CLASS V</t>
  </si>
  <si>
    <t>CONNECT INTO EXISTING STRUCTURE</t>
  </si>
  <si>
    <t>ADJUST VALVE BOX</t>
  </si>
  <si>
    <t>CASTING ASSEMBLY, ST. PAUL</t>
  </si>
  <si>
    <t>ADJUST FRAME AND RING CASTING</t>
  </si>
  <si>
    <t>CONSTRUCT MANHOLE, DESIGN TYPE IV</t>
  </si>
  <si>
    <t>CONCRETE CURB DESIGN V</t>
  </si>
  <si>
    <t>CONSTRUCT SURVEY MONUMENT</t>
  </si>
  <si>
    <t>STORM DRAIN INLET PROTECTION</t>
  </si>
  <si>
    <t>SEDIMENT CONTROL LOG TYPE COMPOST</t>
  </si>
  <si>
    <t>STABILIZED CONSTRUCTION EXIT</t>
  </si>
  <si>
    <t>SQ.FT.</t>
  </si>
  <si>
    <t>DISCONNECT WATER SERVICE</t>
  </si>
  <si>
    <t>SALVAGE SIGN TYPE C</t>
  </si>
  <si>
    <t>REMOVE HYDRANT</t>
  </si>
  <si>
    <t>REMOVE WATER MAIN (ANY SIZE)</t>
  </si>
  <si>
    <t>GRANULAR BACKFILL</t>
  </si>
  <si>
    <t>SANITARY SERVICE REPAIR</t>
  </si>
  <si>
    <t>CURB BOX</t>
  </si>
  <si>
    <t>ADJUST CURB BOX</t>
  </si>
  <si>
    <t>REPAIR VALVE BOX</t>
  </si>
  <si>
    <t>VALVE BOX</t>
  </si>
  <si>
    <t>WATER UTILITY HOLE</t>
  </si>
  <si>
    <t>HYDRANT</t>
  </si>
  <si>
    <t>6" GATE VALVE AND BOX</t>
  </si>
  <si>
    <t>8" GATE VALVE AND BOX</t>
  </si>
  <si>
    <t>1" CORPORATION STOP</t>
  </si>
  <si>
    <t>SACRIFICIAL ANODE</t>
  </si>
  <si>
    <t>1" TYPE K COPPER</t>
  </si>
  <si>
    <t>2" TYPE K COPPER</t>
  </si>
  <si>
    <t>TWO-INCH INSULATION</t>
  </si>
  <si>
    <t>DUCTILE AND GRAY IRON FITTINGS</t>
  </si>
  <si>
    <t>CASTING ASSEMBLY SPECIAL</t>
  </si>
  <si>
    <t>POUND</t>
  </si>
  <si>
    <t>GRANULAR BORROW</t>
  </si>
  <si>
    <t>SUBGRADE EXCAVATION</t>
  </si>
  <si>
    <t>AGGREGATE BACKFILL</t>
  </si>
  <si>
    <t>GRANULAR PIPE BEDDING</t>
  </si>
  <si>
    <t xml:space="preserve">TELEVISE REPAIRED SEWER SERVICES (LATERAL LAUNCH FROM SEWER MAIN) </t>
  </si>
  <si>
    <t>CLEAN AND TELEVISE STORM SEWER</t>
  </si>
  <si>
    <t>CLEAN AND TELEVISE SANITARY SEWER</t>
  </si>
  <si>
    <t>2" CORPORATION STOP</t>
  </si>
  <si>
    <t>1.5" TYPE K COPPER</t>
  </si>
  <si>
    <t>TRENCH DRAIN</t>
  </si>
  <si>
    <t>INSTALL SIGN PANEL TYPE C</t>
  </si>
  <si>
    <t>TREE</t>
  </si>
  <si>
    <t>TREE PROTECTION</t>
  </si>
  <si>
    <t>HYDRAULIC SOIL STABILIZER</t>
  </si>
  <si>
    <t>M GAL</t>
  </si>
  <si>
    <t>REMOVE SIGN TYPE SPECIAL</t>
  </si>
  <si>
    <t>REMOVE PIPE SEWERS</t>
  </si>
  <si>
    <t>TREE ROOT REMOVAL</t>
  </si>
  <si>
    <t>INFILTRATION TEST PIT</t>
  </si>
  <si>
    <t>RAINGARDEN EXCAVATION (EXCAVATION AND HAUL C.V.)</t>
  </si>
  <si>
    <t>EXCAVATION -COMMON                                                          (P)</t>
  </si>
  <si>
    <t xml:space="preserve">AGGREGATE BASE (CV) CLASS 5         (P)                                 </t>
  </si>
  <si>
    <t>TYPE SP WEB340B WEARING COURSE MIX (3,B) 3.0" THICK</t>
  </si>
  <si>
    <t>TYPE SP WEB340B WEARING COURSE MIX (3,B)</t>
  </si>
  <si>
    <t>CONCRETE STEPS</t>
  </si>
  <si>
    <t>FINE FILTER AGGREGATE</t>
  </si>
  <si>
    <t>24" RC PIPE SEWER,DESIGN 3006 CLASS V</t>
  </si>
  <si>
    <t>24" PERFORATED THERMOPLASTIC SEWER PIPE</t>
  </si>
  <si>
    <t>TEMPORARY CONVEYANCE</t>
  </si>
  <si>
    <t>SANITARY SERVICE REPAIR EXCAVATION</t>
  </si>
  <si>
    <t>1" CURB STOP VALVE AND BOX</t>
  </si>
  <si>
    <t>1.5" CURB STOP VALVE AND BOX</t>
  </si>
  <si>
    <t>2" CURB STOP VALVE AND BOX (WASTING)</t>
  </si>
  <si>
    <t>1.5" CORPORATION STOP</t>
  </si>
  <si>
    <t>AIR VENT</t>
  </si>
  <si>
    <t>1" TEMPORARY AIR VENT</t>
  </si>
  <si>
    <t>6" DUCTILE IRON WATER MAIN, CL 53</t>
  </si>
  <si>
    <t>8" DUCTILE IRON WATER MAIN, CL 53</t>
  </si>
  <si>
    <t>CONSTRUCT CATCH BASIN, DESIGN TYPE 7A WITH HOOD</t>
  </si>
  <si>
    <t>CONSTRUCT MANHOLE, DESIGN TYPE II</t>
  </si>
  <si>
    <t>CONSTRUCT MANHOLE, DESIGN TYPE III</t>
  </si>
  <si>
    <t>CONSTRUCT MANHOLE, DESIGN TYPE III WITH SUMP</t>
  </si>
  <si>
    <t>CONSTRUCT MANHOLE, MNDOT 48-4020</t>
  </si>
  <si>
    <t>VALVE BOX CLEANOUT</t>
  </si>
  <si>
    <t>FURNISH AND INSTALL CATCH BASIN OUTLET HOOD - PVC</t>
  </si>
  <si>
    <t>FURNISH AND INSTALL SPLASH BLOCK AND SUMP</t>
  </si>
  <si>
    <t>GEOTEXTILE FABRIC TYPE III</t>
  </si>
  <si>
    <t>4" CONCRETE WALK</t>
  </si>
  <si>
    <t>CONCRETE CURB &amp; GUTTER TYPE B624</t>
  </si>
  <si>
    <t>6" CONCRETE DRIVEWAY PAVEMENT</t>
  </si>
  <si>
    <t>8" CONCRETE DRIVEWAY PAVEMENT</t>
  </si>
  <si>
    <t>CONCRETE CURB CUT FOR RAIN GARDEN</t>
  </si>
  <si>
    <t>INSTALL SIGN TYPE C</t>
  </si>
  <si>
    <t>SIGN PANELS TYPE C</t>
  </si>
  <si>
    <t>SIGN PANELS TYPE SPECIAL</t>
  </si>
  <si>
    <t>FLOATATION SILT CURTAIN TYPE STILL WATER</t>
  </si>
  <si>
    <t>COMMON TOPSOIL BORROW</t>
  </si>
  <si>
    <t>SODDING TYPE LAWN</t>
  </si>
  <si>
    <t xml:space="preserve">WATER  </t>
  </si>
  <si>
    <t>MULCH MATERIAL TYPE 6</t>
  </si>
  <si>
    <t>SELECT TOPSOIL BORROW (RAIN GARDEN SOIL)</t>
  </si>
  <si>
    <t>PAVEMENT MESSAGE - MULTI-COMPONENT - GROUND IN (WR)</t>
  </si>
  <si>
    <t>CROSSWALK - PAINT</t>
  </si>
  <si>
    <t>APPROX.
QUANT.</t>
  </si>
  <si>
    <t>SPEC. NO.
BID NO.</t>
  </si>
  <si>
    <t xml:space="preserve">EVENT 1578 BID FORM SUMMARY </t>
  </si>
  <si>
    <t>Bituminous Roadways</t>
  </si>
  <si>
    <t>Veit&amp;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</si>
</sst>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0000.000"/>
    <numFmt numFmtId="165" formatCode="###0"/>
    <numFmt numFmtId="166" formatCode="###0.000"/>
    <numFmt numFmtId="167" formatCode="&quot;$&quot;#,##0.00"/>
  </numFmts>
  <fonts count="12">
    <font>
      <sz val="12"/>
      <name val="Geneva"/>
    </font>
    <font>
      <sz val="10"/>
      <name val="Geneva"/>
    </font>
    <font>
      <sz val="8"/>
      <name val="Geneva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0" fontId="3" fillId="0" borderId="0"/>
    <xf numFmtId="0" fontId="3" fillId="0" borderId="0"/>
  </cellStyleXfs>
  <cellXfs count="40">
    <xf numFmtId="0" fontId="0" fillId="0" borderId="0" xfId="0"/>
    <xf numFmtId="164" fontId="5" fillId="0" borderId="7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6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164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3" fontId="6" fillId="0" borderId="2" xfId="0" applyNumberFormat="1" applyFont="1" applyBorder="1" applyAlignment="1">
      <alignment horizontal="right" wrapText="1"/>
    </xf>
    <xf numFmtId="164" fontId="5" fillId="0" borderId="8" xfId="0" applyNumberFormat="1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 wrapText="1"/>
    </xf>
    <xf numFmtId="165" fontId="5" fillId="0" borderId="3" xfId="0" applyNumberFormat="1" applyFont="1" applyBorder="1" applyAlignment="1">
      <alignment horizontal="center" wrapText="1"/>
    </xf>
    <xf numFmtId="166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1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wrapText="1"/>
    </xf>
    <xf numFmtId="167" fontId="5" fillId="2" borderId="3" xfId="1" applyNumberFormat="1" applyFont="1" applyFill="1" applyBorder="1" applyAlignment="1">
      <alignment horizontal="center" wrapText="1"/>
    </xf>
    <xf numFmtId="167" fontId="5" fillId="0" borderId="3" xfId="1" applyNumberFormat="1" applyFont="1" applyFill="1" applyBorder="1" applyAlignment="1">
      <alignment horizontal="center" wrapText="1"/>
    </xf>
    <xf numFmtId="167" fontId="6" fillId="0" borderId="0" xfId="0" applyNumberFormat="1" applyFont="1" applyAlignment="1">
      <alignment wrapText="1"/>
    </xf>
    <xf numFmtId="167" fontId="5" fillId="0" borderId="7" xfId="0" applyNumberFormat="1" applyFont="1" applyBorder="1" applyAlignment="1">
      <alignment horizontal="center" wrapText="1"/>
    </xf>
    <xf numFmtId="167" fontId="5" fillId="0" borderId="3" xfId="1" applyNumberFormat="1" applyFont="1" applyFill="1" applyBorder="1" applyAlignment="1">
      <alignment wrapText="1"/>
    </xf>
    <xf numFmtId="165" fontId="9" fillId="0" borderId="4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67" fontId="7" fillId="4" borderId="6" xfId="1" applyNumberFormat="1" applyFont="1" applyFill="1" applyBorder="1" applyAlignment="1">
      <alignment horizontal="center" wrapText="1"/>
    </xf>
    <xf numFmtId="167" fontId="7" fillId="4" borderId="11" xfId="1" applyNumberFormat="1" applyFont="1" applyFill="1" applyBorder="1" applyAlignment="1">
      <alignment horizontal="center" wrapText="1"/>
    </xf>
    <xf numFmtId="167" fontId="7" fillId="4" borderId="10" xfId="1" applyNumberFormat="1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9"/>
  <sheetViews>
    <sheetView showGridLines="0" tabSelected="1" zoomScaleNormal="100" workbookViewId="0">
      <selection activeCell="N11" sqref="N11"/>
    </sheetView>
  </sheetViews>
  <sheetFormatPr defaultColWidth="10.6640625" defaultRowHeight="15.75"/>
  <cols>
    <col min="1" max="1" width="5.6640625" style="3" customWidth="1"/>
    <col min="2" max="2" width="8.6640625" style="10" customWidth="1"/>
    <col min="3" max="3" width="38.6640625" style="11" customWidth="1"/>
    <col min="4" max="4" width="8.77734375" style="12" customWidth="1"/>
    <col min="5" max="5" width="10.109375" style="5" customWidth="1"/>
    <col min="6" max="6" width="11.44140625" style="25" customWidth="1"/>
    <col min="7" max="7" width="11.6640625" style="25" customWidth="1"/>
    <col min="8" max="8" width="11.44140625" style="3" customWidth="1"/>
    <col min="9" max="9" width="12.6640625" style="3" customWidth="1"/>
    <col min="10" max="16384" width="10.6640625" style="3"/>
  </cols>
  <sheetData>
    <row r="1" spans="1:10" ht="25.5" customHeight="1" thickBot="1">
      <c r="A1" s="38" t="s">
        <v>137</v>
      </c>
      <c r="B1" s="39"/>
      <c r="C1" s="39"/>
      <c r="D1" s="39"/>
      <c r="E1" s="39"/>
      <c r="F1" s="39"/>
      <c r="G1" s="39"/>
      <c r="H1" s="39"/>
      <c r="I1" s="39"/>
    </row>
    <row r="2" spans="1:10" ht="23.25" thickBot="1">
      <c r="A2" s="32"/>
      <c r="B2" s="29"/>
      <c r="C2" s="29"/>
      <c r="D2" s="29"/>
      <c r="E2" s="29"/>
      <c r="F2" s="33" t="s">
        <v>138</v>
      </c>
      <c r="G2" s="34"/>
      <c r="H2" s="33" t="s">
        <v>139</v>
      </c>
      <c r="I2" s="34"/>
    </row>
    <row r="3" spans="1:10" ht="27" thickBot="1">
      <c r="A3" s="14" t="s">
        <v>4</v>
      </c>
      <c r="B3" s="1" t="s">
        <v>136</v>
      </c>
      <c r="C3" s="1" t="s">
        <v>0</v>
      </c>
      <c r="D3" s="13" t="s">
        <v>135</v>
      </c>
      <c r="E3" s="1" t="s">
        <v>1</v>
      </c>
      <c r="F3" s="22" t="s">
        <v>2</v>
      </c>
      <c r="G3" s="26" t="s">
        <v>3</v>
      </c>
      <c r="H3" s="22" t="s">
        <v>2</v>
      </c>
      <c r="I3" s="26" t="s">
        <v>3</v>
      </c>
    </row>
    <row r="4" spans="1:10" ht="16.5" thickBot="1">
      <c r="A4" s="15">
        <v>1</v>
      </c>
      <c r="B4" s="16">
        <v>2021.501</v>
      </c>
      <c r="C4" s="17" t="s">
        <v>6</v>
      </c>
      <c r="D4" s="18">
        <v>1</v>
      </c>
      <c r="E4" s="19" t="s">
        <v>13</v>
      </c>
      <c r="F4" s="23">
        <v>450000</v>
      </c>
      <c r="G4" s="27">
        <f t="shared" ref="G4:G10" si="0">F4*D4</f>
        <v>450000</v>
      </c>
      <c r="H4" s="23">
        <v>416450.24</v>
      </c>
      <c r="I4" s="27">
        <v>416450.24</v>
      </c>
    </row>
    <row r="5" spans="1:10" ht="16.5" thickBot="1">
      <c r="A5" s="15">
        <f t="shared" ref="A5:A68" si="1">A4+1</f>
        <v>2</v>
      </c>
      <c r="B5" s="16">
        <v>2031.502</v>
      </c>
      <c r="C5" s="17" t="s">
        <v>25</v>
      </c>
      <c r="D5" s="18">
        <v>1</v>
      </c>
      <c r="E5" s="19" t="s">
        <v>12</v>
      </c>
      <c r="F5" s="23">
        <v>50000</v>
      </c>
      <c r="G5" s="27">
        <f t="shared" si="0"/>
        <v>50000</v>
      </c>
      <c r="H5" s="23">
        <v>38089.410000000003</v>
      </c>
      <c r="I5" s="27">
        <v>38089.410000000003</v>
      </c>
    </row>
    <row r="6" spans="1:10" ht="16.5" thickBot="1">
      <c r="A6" s="15">
        <f t="shared" si="1"/>
        <v>3</v>
      </c>
      <c r="B6" s="16">
        <v>2101.502</v>
      </c>
      <c r="C6" s="17" t="s">
        <v>26</v>
      </c>
      <c r="D6" s="18">
        <v>10</v>
      </c>
      <c r="E6" s="19" t="s">
        <v>12</v>
      </c>
      <c r="F6" s="23">
        <v>775</v>
      </c>
      <c r="G6" s="27">
        <f t="shared" si="0"/>
        <v>7750</v>
      </c>
      <c r="H6" s="23">
        <v>803.54</v>
      </c>
      <c r="I6" s="27">
        <v>8035.4</v>
      </c>
    </row>
    <row r="7" spans="1:10" ht="16.5" thickBot="1">
      <c r="A7" s="15">
        <f t="shared" si="1"/>
        <v>4</v>
      </c>
      <c r="B7" s="16">
        <v>2101.502</v>
      </c>
      <c r="C7" s="17" t="s">
        <v>27</v>
      </c>
      <c r="D7" s="18">
        <v>81</v>
      </c>
      <c r="E7" s="19" t="s">
        <v>12</v>
      </c>
      <c r="F7" s="23">
        <v>225</v>
      </c>
      <c r="G7" s="27">
        <f t="shared" si="0"/>
        <v>18225</v>
      </c>
      <c r="H7" s="23">
        <v>200.88</v>
      </c>
      <c r="I7" s="27">
        <v>16271.279999999999</v>
      </c>
    </row>
    <row r="8" spans="1:10" ht="16.5" thickBot="1">
      <c r="A8" s="15">
        <f t="shared" si="1"/>
        <v>5</v>
      </c>
      <c r="B8" s="16">
        <v>2103.502</v>
      </c>
      <c r="C8" s="17" t="s">
        <v>50</v>
      </c>
      <c r="D8" s="18">
        <v>5</v>
      </c>
      <c r="E8" s="19" t="s">
        <v>12</v>
      </c>
      <c r="F8" s="23">
        <v>2500</v>
      </c>
      <c r="G8" s="27">
        <f t="shared" si="0"/>
        <v>12500</v>
      </c>
      <c r="H8" s="23">
        <v>1784.55</v>
      </c>
      <c r="I8" s="27">
        <v>8922.75</v>
      </c>
      <c r="J8" s="6"/>
    </row>
    <row r="9" spans="1:10" ht="16.5" thickBot="1">
      <c r="A9" s="15">
        <f t="shared" si="1"/>
        <v>6</v>
      </c>
      <c r="B9" s="16">
        <v>2104.502</v>
      </c>
      <c r="C9" s="17" t="s">
        <v>22</v>
      </c>
      <c r="D9" s="18">
        <v>52</v>
      </c>
      <c r="E9" s="19" t="s">
        <v>12</v>
      </c>
      <c r="F9" s="23">
        <v>300</v>
      </c>
      <c r="G9" s="27">
        <f t="shared" si="0"/>
        <v>15600</v>
      </c>
      <c r="H9" s="23">
        <v>788.8</v>
      </c>
      <c r="I9" s="27">
        <v>41017.599999999999</v>
      </c>
    </row>
    <row r="10" spans="1:10" ht="16.5" thickBot="1">
      <c r="A10" s="15">
        <f t="shared" si="1"/>
        <v>7</v>
      </c>
      <c r="B10" s="16">
        <v>2104.502</v>
      </c>
      <c r="C10" s="17" t="s">
        <v>52</v>
      </c>
      <c r="D10" s="18">
        <v>9</v>
      </c>
      <c r="E10" s="19" t="s">
        <v>12</v>
      </c>
      <c r="F10" s="23">
        <v>600</v>
      </c>
      <c r="G10" s="27">
        <f t="shared" si="0"/>
        <v>5400</v>
      </c>
      <c r="H10" s="23">
        <v>616.91</v>
      </c>
      <c r="I10" s="27">
        <v>5552.19</v>
      </c>
    </row>
    <row r="11" spans="1:10" ht="16.5" thickBot="1">
      <c r="A11" s="15">
        <f t="shared" si="1"/>
        <v>8</v>
      </c>
      <c r="B11" s="16">
        <v>2104.502</v>
      </c>
      <c r="C11" s="17" t="s">
        <v>28</v>
      </c>
      <c r="D11" s="18">
        <v>34</v>
      </c>
      <c r="E11" s="19" t="s">
        <v>12</v>
      </c>
      <c r="F11" s="23">
        <v>25</v>
      </c>
      <c r="G11" s="27">
        <f t="shared" ref="G11:G119" si="2">F11*D11</f>
        <v>850</v>
      </c>
      <c r="H11" s="23">
        <v>28.41</v>
      </c>
      <c r="I11" s="27">
        <v>965.94</v>
      </c>
    </row>
    <row r="12" spans="1:10" ht="16.5" thickBot="1">
      <c r="A12" s="15">
        <f t="shared" si="1"/>
        <v>9</v>
      </c>
      <c r="B12" s="16">
        <v>2104.502</v>
      </c>
      <c r="C12" s="17" t="s">
        <v>87</v>
      </c>
      <c r="D12" s="18">
        <v>1</v>
      </c>
      <c r="E12" s="19" t="s">
        <v>12</v>
      </c>
      <c r="F12" s="23">
        <v>25</v>
      </c>
      <c r="G12" s="27">
        <f t="shared" si="2"/>
        <v>25</v>
      </c>
      <c r="H12" s="23">
        <v>28.4</v>
      </c>
      <c r="I12" s="27">
        <v>28.4</v>
      </c>
    </row>
    <row r="13" spans="1:10" ht="16.5" thickBot="1">
      <c r="A13" s="15">
        <f t="shared" si="1"/>
        <v>10</v>
      </c>
      <c r="B13" s="16">
        <v>2104.502</v>
      </c>
      <c r="C13" s="17" t="s">
        <v>51</v>
      </c>
      <c r="D13" s="18">
        <v>2</v>
      </c>
      <c r="E13" s="19" t="s">
        <v>12</v>
      </c>
      <c r="F13" s="23">
        <v>25</v>
      </c>
      <c r="G13" s="27">
        <f t="shared" si="2"/>
        <v>50</v>
      </c>
      <c r="H13" s="23">
        <v>28.41</v>
      </c>
      <c r="I13" s="27">
        <v>56.82</v>
      </c>
    </row>
    <row r="14" spans="1:10" ht="16.5" thickBot="1">
      <c r="A14" s="15">
        <f t="shared" si="1"/>
        <v>11</v>
      </c>
      <c r="B14" s="16">
        <v>2104.5030000000002</v>
      </c>
      <c r="C14" s="17" t="s">
        <v>30</v>
      </c>
      <c r="D14" s="18">
        <v>634</v>
      </c>
      <c r="E14" s="19" t="s">
        <v>14</v>
      </c>
      <c r="F14" s="23">
        <v>3</v>
      </c>
      <c r="G14" s="27">
        <f t="shared" si="2"/>
        <v>1902</v>
      </c>
      <c r="H14" s="23">
        <v>3.9</v>
      </c>
      <c r="I14" s="27">
        <v>2472.6</v>
      </c>
    </row>
    <row r="15" spans="1:10" ht="16.5" thickBot="1">
      <c r="A15" s="15">
        <f t="shared" si="1"/>
        <v>12</v>
      </c>
      <c r="B15" s="16">
        <v>2104.5030000000002</v>
      </c>
      <c r="C15" s="17" t="s">
        <v>29</v>
      </c>
      <c r="D15" s="18">
        <v>2380</v>
      </c>
      <c r="E15" s="19" t="s">
        <v>14</v>
      </c>
      <c r="F15" s="23">
        <v>8</v>
      </c>
      <c r="G15" s="27">
        <f t="shared" si="2"/>
        <v>19040</v>
      </c>
      <c r="H15" s="23">
        <v>4.6399999999999997</v>
      </c>
      <c r="I15" s="27">
        <v>11043.199999999999</v>
      </c>
    </row>
    <row r="16" spans="1:10" ht="16.5" thickBot="1">
      <c r="A16" s="15">
        <f t="shared" si="1"/>
        <v>13</v>
      </c>
      <c r="B16" s="16">
        <v>2104.5030000000002</v>
      </c>
      <c r="C16" s="17" t="s">
        <v>88</v>
      </c>
      <c r="D16" s="18">
        <v>4421</v>
      </c>
      <c r="E16" s="19" t="s">
        <v>14</v>
      </c>
      <c r="F16" s="23">
        <v>11</v>
      </c>
      <c r="G16" s="27">
        <f t="shared" si="2"/>
        <v>48631</v>
      </c>
      <c r="H16" s="23">
        <v>14.52</v>
      </c>
      <c r="I16" s="27">
        <v>64192.92</v>
      </c>
    </row>
    <row r="17" spans="1:9" ht="16.5" thickBot="1">
      <c r="A17" s="15">
        <f t="shared" si="1"/>
        <v>14</v>
      </c>
      <c r="B17" s="16">
        <v>2104.5039999999999</v>
      </c>
      <c r="C17" s="17" t="s">
        <v>31</v>
      </c>
      <c r="D17" s="18">
        <v>1000</v>
      </c>
      <c r="E17" s="19" t="s">
        <v>16</v>
      </c>
      <c r="F17" s="23">
        <v>9</v>
      </c>
      <c r="G17" s="27">
        <f t="shared" si="2"/>
        <v>9000</v>
      </c>
      <c r="H17" s="23">
        <v>12.26</v>
      </c>
      <c r="I17" s="27">
        <v>12260</v>
      </c>
    </row>
    <row r="18" spans="1:9" ht="16.5" thickBot="1">
      <c r="A18" s="15">
        <f t="shared" si="1"/>
        <v>15</v>
      </c>
      <c r="B18" s="16">
        <v>2104.5039999999999</v>
      </c>
      <c r="C18" s="17" t="s">
        <v>32</v>
      </c>
      <c r="D18" s="18">
        <v>774</v>
      </c>
      <c r="E18" s="19" t="s">
        <v>16</v>
      </c>
      <c r="F18" s="23">
        <v>18</v>
      </c>
      <c r="G18" s="27">
        <f t="shared" si="2"/>
        <v>13932</v>
      </c>
      <c r="H18" s="23">
        <v>6.25</v>
      </c>
      <c r="I18" s="27">
        <v>4837.5</v>
      </c>
    </row>
    <row r="19" spans="1:9" ht="16.5" thickBot="1">
      <c r="A19" s="15">
        <f t="shared" si="1"/>
        <v>16</v>
      </c>
      <c r="B19" s="16">
        <v>2104.5039999999999</v>
      </c>
      <c r="C19" s="17" t="s">
        <v>89</v>
      </c>
      <c r="D19" s="18">
        <v>40</v>
      </c>
      <c r="E19" s="19" t="s">
        <v>83</v>
      </c>
      <c r="F19" s="23">
        <v>150</v>
      </c>
      <c r="G19" s="27">
        <f t="shared" si="2"/>
        <v>6000</v>
      </c>
      <c r="H19" s="23">
        <v>194.86</v>
      </c>
      <c r="I19" s="27">
        <v>7794.4000000000005</v>
      </c>
    </row>
    <row r="20" spans="1:9" ht="16.5" thickBot="1">
      <c r="A20" s="15">
        <f t="shared" si="1"/>
        <v>17</v>
      </c>
      <c r="B20" s="16">
        <v>2104.518</v>
      </c>
      <c r="C20" s="17" t="s">
        <v>7</v>
      </c>
      <c r="D20" s="18">
        <v>32837</v>
      </c>
      <c r="E20" s="19" t="s">
        <v>15</v>
      </c>
      <c r="F20" s="23">
        <v>2</v>
      </c>
      <c r="G20" s="27">
        <f t="shared" si="2"/>
        <v>65674</v>
      </c>
      <c r="H20" s="23">
        <v>0.49</v>
      </c>
      <c r="I20" s="27">
        <v>16090.13</v>
      </c>
    </row>
    <row r="21" spans="1:9" ht="16.5" thickBot="1">
      <c r="A21" s="15">
        <f t="shared" si="1"/>
        <v>18</v>
      </c>
      <c r="B21" s="16">
        <v>2105.509</v>
      </c>
      <c r="C21" s="17" t="s">
        <v>72</v>
      </c>
      <c r="D21" s="18">
        <v>17227</v>
      </c>
      <c r="E21" s="19" t="s">
        <v>18</v>
      </c>
      <c r="F21" s="23">
        <v>12.5</v>
      </c>
      <c r="G21" s="27">
        <f t="shared" si="2"/>
        <v>215337.5</v>
      </c>
      <c r="H21" s="23">
        <v>11.99</v>
      </c>
      <c r="I21" s="27">
        <v>206551.73</v>
      </c>
    </row>
    <row r="22" spans="1:9" ht="16.5" thickBot="1">
      <c r="A22" s="15">
        <f t="shared" si="1"/>
        <v>19</v>
      </c>
      <c r="B22" s="16">
        <v>2106.6019999999999</v>
      </c>
      <c r="C22" s="17" t="s">
        <v>90</v>
      </c>
      <c r="D22" s="18">
        <v>4</v>
      </c>
      <c r="E22" s="19" t="s">
        <v>12</v>
      </c>
      <c r="F22" s="23">
        <v>5000</v>
      </c>
      <c r="G22" s="27">
        <f t="shared" si="2"/>
        <v>20000</v>
      </c>
      <c r="H22" s="23">
        <v>4180.83</v>
      </c>
      <c r="I22" s="27">
        <v>16723.32</v>
      </c>
    </row>
    <row r="23" spans="1:9" ht="27" thickBot="1">
      <c r="A23" s="15">
        <f t="shared" si="1"/>
        <v>20</v>
      </c>
      <c r="B23" s="16">
        <v>2106.607</v>
      </c>
      <c r="C23" s="17" t="s">
        <v>33</v>
      </c>
      <c r="D23" s="18">
        <v>2019</v>
      </c>
      <c r="E23" s="19" t="s">
        <v>17</v>
      </c>
      <c r="F23" s="23">
        <v>40</v>
      </c>
      <c r="G23" s="27">
        <f t="shared" si="2"/>
        <v>80760</v>
      </c>
      <c r="H23" s="23">
        <v>0.01</v>
      </c>
      <c r="I23" s="27">
        <v>20.190000000000001</v>
      </c>
    </row>
    <row r="24" spans="1:9" ht="27" thickBot="1">
      <c r="A24" s="15">
        <f t="shared" si="1"/>
        <v>21</v>
      </c>
      <c r="B24" s="16">
        <v>2106.607</v>
      </c>
      <c r="C24" s="17" t="s">
        <v>91</v>
      </c>
      <c r="D24" s="18">
        <v>337.03703703703707</v>
      </c>
      <c r="E24" s="19" t="s">
        <v>17</v>
      </c>
      <c r="F24" s="23">
        <v>80</v>
      </c>
      <c r="G24" s="27">
        <f t="shared" si="2"/>
        <v>26962.962962962964</v>
      </c>
      <c r="H24" s="23">
        <v>104.59</v>
      </c>
      <c r="I24" s="27">
        <v>35250.703703703708</v>
      </c>
    </row>
    <row r="25" spans="1:9" ht="27" thickBot="1">
      <c r="A25" s="15">
        <f t="shared" si="1"/>
        <v>22</v>
      </c>
      <c r="B25" s="16">
        <v>2106.607</v>
      </c>
      <c r="C25" s="17" t="s">
        <v>92</v>
      </c>
      <c r="D25" s="18">
        <v>7670</v>
      </c>
      <c r="E25" s="19" t="s">
        <v>17</v>
      </c>
      <c r="F25" s="23">
        <v>40</v>
      </c>
      <c r="G25" s="27">
        <f t="shared" si="2"/>
        <v>306800</v>
      </c>
      <c r="H25" s="23">
        <v>99.35</v>
      </c>
      <c r="I25" s="27">
        <v>762014.5</v>
      </c>
    </row>
    <row r="26" spans="1:9" ht="16.5" thickBot="1">
      <c r="A26" s="15">
        <f t="shared" si="1"/>
        <v>23</v>
      </c>
      <c r="B26" s="16">
        <v>2106.607</v>
      </c>
      <c r="C26" s="17" t="s">
        <v>73</v>
      </c>
      <c r="D26" s="18">
        <v>8740</v>
      </c>
      <c r="E26" s="19" t="s">
        <v>17</v>
      </c>
      <c r="F26" s="23">
        <v>40</v>
      </c>
      <c r="G26" s="27">
        <f t="shared" si="2"/>
        <v>349600</v>
      </c>
      <c r="H26" s="23">
        <v>20.58</v>
      </c>
      <c r="I26" s="27">
        <v>179869.19999999998</v>
      </c>
    </row>
    <row r="27" spans="1:9" ht="16.5" thickBot="1">
      <c r="A27" s="15">
        <f t="shared" si="1"/>
        <v>24</v>
      </c>
      <c r="B27" s="16">
        <v>2118.509</v>
      </c>
      <c r="C27" s="17" t="s">
        <v>34</v>
      </c>
      <c r="D27" s="18">
        <v>100</v>
      </c>
      <c r="E27" s="19" t="s">
        <v>18</v>
      </c>
      <c r="F27" s="23">
        <v>45</v>
      </c>
      <c r="G27" s="27">
        <f t="shared" si="2"/>
        <v>4500</v>
      </c>
      <c r="H27" s="23">
        <v>38.53</v>
      </c>
      <c r="I27" s="27">
        <v>3853</v>
      </c>
    </row>
    <row r="28" spans="1:9" ht="16.5" thickBot="1">
      <c r="A28" s="15">
        <f t="shared" si="1"/>
        <v>25</v>
      </c>
      <c r="B28" s="16">
        <v>2123.61</v>
      </c>
      <c r="C28" s="17" t="s">
        <v>23</v>
      </c>
      <c r="D28" s="18">
        <v>120</v>
      </c>
      <c r="E28" s="19" t="s">
        <v>19</v>
      </c>
      <c r="F28" s="23">
        <v>185</v>
      </c>
      <c r="G28" s="27">
        <f t="shared" si="2"/>
        <v>22200</v>
      </c>
      <c r="H28" s="23">
        <v>205.99</v>
      </c>
      <c r="I28" s="27">
        <v>24718.800000000003</v>
      </c>
    </row>
    <row r="29" spans="1:9" ht="16.5" thickBot="1">
      <c r="A29" s="15">
        <f t="shared" si="1"/>
        <v>26</v>
      </c>
      <c r="B29" s="16">
        <v>2211.5070000000001</v>
      </c>
      <c r="C29" s="17" t="s">
        <v>93</v>
      </c>
      <c r="D29" s="18">
        <v>4551</v>
      </c>
      <c r="E29" s="19" t="s">
        <v>17</v>
      </c>
      <c r="F29" s="23">
        <v>40</v>
      </c>
      <c r="G29" s="27">
        <f t="shared" si="2"/>
        <v>182040</v>
      </c>
      <c r="H29" s="23">
        <v>60.38</v>
      </c>
      <c r="I29" s="27">
        <v>274789.38</v>
      </c>
    </row>
    <row r="30" spans="1:9" ht="16.5" thickBot="1">
      <c r="A30" s="15">
        <f t="shared" si="1"/>
        <v>27</v>
      </c>
      <c r="B30" s="16">
        <v>2357.5059999999999</v>
      </c>
      <c r="C30" s="17" t="s">
        <v>8</v>
      </c>
      <c r="D30" s="18">
        <v>1776</v>
      </c>
      <c r="E30" s="19" t="s">
        <v>20</v>
      </c>
      <c r="F30" s="23">
        <v>1</v>
      </c>
      <c r="G30" s="27">
        <f t="shared" si="2"/>
        <v>1776</v>
      </c>
      <c r="H30" s="23">
        <v>0.01</v>
      </c>
      <c r="I30" s="27">
        <v>17.760000000000002</v>
      </c>
    </row>
    <row r="31" spans="1:9" ht="27" thickBot="1">
      <c r="A31" s="15">
        <f t="shared" si="1"/>
        <v>28</v>
      </c>
      <c r="B31" s="16">
        <v>2360.5039999999999</v>
      </c>
      <c r="C31" s="17" t="s">
        <v>94</v>
      </c>
      <c r="D31" s="18">
        <v>40</v>
      </c>
      <c r="E31" s="19" t="s">
        <v>16</v>
      </c>
      <c r="F31" s="23">
        <v>50</v>
      </c>
      <c r="G31" s="27">
        <f t="shared" si="2"/>
        <v>2000</v>
      </c>
      <c r="H31" s="23">
        <v>67.92</v>
      </c>
      <c r="I31" s="27">
        <v>2716.8</v>
      </c>
    </row>
    <row r="32" spans="1:9" ht="16.5" thickBot="1">
      <c r="A32" s="15">
        <f t="shared" si="1"/>
        <v>29</v>
      </c>
      <c r="B32" s="16">
        <v>2360.509</v>
      </c>
      <c r="C32" s="17" t="s">
        <v>95</v>
      </c>
      <c r="D32" s="18">
        <v>4152</v>
      </c>
      <c r="E32" s="19" t="s">
        <v>18</v>
      </c>
      <c r="F32" s="23">
        <v>78</v>
      </c>
      <c r="G32" s="27">
        <f t="shared" si="2"/>
        <v>323856</v>
      </c>
      <c r="H32" s="23">
        <v>76.83</v>
      </c>
      <c r="I32" s="27">
        <v>318998.15999999997</v>
      </c>
    </row>
    <row r="33" spans="1:9" ht="16.5" thickBot="1">
      <c r="A33" s="15">
        <f t="shared" si="1"/>
        <v>30</v>
      </c>
      <c r="B33" s="16">
        <v>2411.607</v>
      </c>
      <c r="C33" s="17" t="s">
        <v>96</v>
      </c>
      <c r="D33" s="18">
        <v>5</v>
      </c>
      <c r="E33" s="19" t="s">
        <v>17</v>
      </c>
      <c r="F33" s="23">
        <v>3600</v>
      </c>
      <c r="G33" s="27">
        <f t="shared" si="2"/>
        <v>18000</v>
      </c>
      <c r="H33" s="23">
        <v>2531.17</v>
      </c>
      <c r="I33" s="27">
        <v>12655.85</v>
      </c>
    </row>
    <row r="34" spans="1:9" ht="16.5" thickBot="1">
      <c r="A34" s="15">
        <f t="shared" si="1"/>
        <v>31</v>
      </c>
      <c r="B34" s="16">
        <v>2451.5070000000001</v>
      </c>
      <c r="C34" s="17" t="s">
        <v>74</v>
      </c>
      <c r="D34" s="18">
        <v>877</v>
      </c>
      <c r="E34" s="19" t="s">
        <v>17</v>
      </c>
      <c r="F34" s="23">
        <v>100</v>
      </c>
      <c r="G34" s="27">
        <f t="shared" si="2"/>
        <v>87700</v>
      </c>
      <c r="H34" s="23">
        <v>137.22</v>
      </c>
      <c r="I34" s="27">
        <v>120341.94</v>
      </c>
    </row>
    <row r="35" spans="1:9" ht="16.5" thickBot="1">
      <c r="A35" s="15">
        <f t="shared" si="1"/>
        <v>32</v>
      </c>
      <c r="B35" s="16">
        <v>2451.5070000000001</v>
      </c>
      <c r="C35" s="17" t="s">
        <v>97</v>
      </c>
      <c r="D35" s="18">
        <v>415</v>
      </c>
      <c r="E35" s="19" t="s">
        <v>17</v>
      </c>
      <c r="F35" s="23">
        <v>85</v>
      </c>
      <c r="G35" s="27">
        <f t="shared" si="2"/>
        <v>35275</v>
      </c>
      <c r="H35" s="23">
        <v>115.43</v>
      </c>
      <c r="I35" s="27">
        <v>47903.450000000004</v>
      </c>
    </row>
    <row r="36" spans="1:9" ht="16.5" thickBot="1">
      <c r="A36" s="15">
        <f t="shared" si="1"/>
        <v>33</v>
      </c>
      <c r="B36" s="16">
        <v>2451.6089999999999</v>
      </c>
      <c r="C36" s="17" t="s">
        <v>54</v>
      </c>
      <c r="D36" s="18">
        <v>22755</v>
      </c>
      <c r="E36" s="19" t="s">
        <v>18</v>
      </c>
      <c r="F36" s="23">
        <v>21</v>
      </c>
      <c r="G36" s="27">
        <f t="shared" si="2"/>
        <v>477855</v>
      </c>
      <c r="H36" s="23">
        <v>3.42</v>
      </c>
      <c r="I36" s="27">
        <v>77822.099999999991</v>
      </c>
    </row>
    <row r="37" spans="1:9" ht="16.5" thickBot="1">
      <c r="A37" s="15">
        <f t="shared" si="1"/>
        <v>34</v>
      </c>
      <c r="B37" s="16">
        <v>2451.6089999999999</v>
      </c>
      <c r="C37" s="17" t="s">
        <v>75</v>
      </c>
      <c r="D37" s="18">
        <v>2182</v>
      </c>
      <c r="E37" s="19" t="s">
        <v>18</v>
      </c>
      <c r="F37" s="23">
        <v>30</v>
      </c>
      <c r="G37" s="27">
        <f t="shared" si="2"/>
        <v>65460</v>
      </c>
      <c r="H37" s="23">
        <v>17.59</v>
      </c>
      <c r="I37" s="27">
        <v>38381.379999999997</v>
      </c>
    </row>
    <row r="38" spans="1:9" ht="16.5" thickBot="1">
      <c r="A38" s="15">
        <f t="shared" si="1"/>
        <v>35</v>
      </c>
      <c r="B38" s="16">
        <v>2503.5030000000002</v>
      </c>
      <c r="C38" s="17" t="s">
        <v>36</v>
      </c>
      <c r="D38" s="18">
        <v>100</v>
      </c>
      <c r="E38" s="19" t="s">
        <v>14</v>
      </c>
      <c r="F38" s="23">
        <v>95</v>
      </c>
      <c r="G38" s="27">
        <f t="shared" si="2"/>
        <v>9500</v>
      </c>
      <c r="H38" s="23">
        <v>116.57</v>
      </c>
      <c r="I38" s="27">
        <v>11657</v>
      </c>
    </row>
    <row r="39" spans="1:9" ht="16.5" thickBot="1">
      <c r="A39" s="15">
        <f t="shared" si="1"/>
        <v>36</v>
      </c>
      <c r="B39" s="16">
        <v>2503.5030000000002</v>
      </c>
      <c r="C39" s="17" t="s">
        <v>37</v>
      </c>
      <c r="D39" s="18">
        <v>2114</v>
      </c>
      <c r="E39" s="19" t="s">
        <v>14</v>
      </c>
      <c r="F39" s="23">
        <v>93</v>
      </c>
      <c r="G39" s="27">
        <f t="shared" si="2"/>
        <v>196602</v>
      </c>
      <c r="H39" s="23">
        <v>219.18</v>
      </c>
      <c r="I39" s="27">
        <v>463346.52</v>
      </c>
    </row>
    <row r="40" spans="1:9" ht="16.5" thickBot="1">
      <c r="A40" s="15">
        <f t="shared" si="1"/>
        <v>37</v>
      </c>
      <c r="B40" s="16">
        <v>2503.5030000000002</v>
      </c>
      <c r="C40" s="17" t="s">
        <v>24</v>
      </c>
      <c r="D40" s="18">
        <v>1322</v>
      </c>
      <c r="E40" s="19" t="s">
        <v>14</v>
      </c>
      <c r="F40" s="23">
        <v>85</v>
      </c>
      <c r="G40" s="27">
        <f t="shared" si="2"/>
        <v>112370</v>
      </c>
      <c r="H40" s="23">
        <v>119.84</v>
      </c>
      <c r="I40" s="27">
        <v>158428.48000000001</v>
      </c>
    </row>
    <row r="41" spans="1:9" ht="16.5" thickBot="1">
      <c r="A41" s="15">
        <f t="shared" si="1"/>
        <v>38</v>
      </c>
      <c r="B41" s="16">
        <v>2503.5030000000002</v>
      </c>
      <c r="C41" s="17" t="s">
        <v>38</v>
      </c>
      <c r="D41" s="18">
        <v>1596</v>
      </c>
      <c r="E41" s="19" t="s">
        <v>14</v>
      </c>
      <c r="F41" s="23">
        <v>100</v>
      </c>
      <c r="G41" s="27">
        <f t="shared" si="2"/>
        <v>159600</v>
      </c>
      <c r="H41" s="23">
        <v>131.22999999999999</v>
      </c>
      <c r="I41" s="27">
        <v>209443.08</v>
      </c>
    </row>
    <row r="42" spans="1:9" ht="16.5" thickBot="1">
      <c r="A42" s="15">
        <f t="shared" si="1"/>
        <v>39</v>
      </c>
      <c r="B42" s="16">
        <v>2503.5030000000002</v>
      </c>
      <c r="C42" s="17" t="s">
        <v>98</v>
      </c>
      <c r="D42" s="18">
        <v>425</v>
      </c>
      <c r="E42" s="19" t="s">
        <v>14</v>
      </c>
      <c r="F42" s="23">
        <v>120</v>
      </c>
      <c r="G42" s="27">
        <f t="shared" si="2"/>
        <v>51000</v>
      </c>
      <c r="H42" s="23">
        <v>159.16</v>
      </c>
      <c r="I42" s="27">
        <v>67643</v>
      </c>
    </row>
    <row r="43" spans="1:9" ht="16.5" thickBot="1">
      <c r="A43" s="15">
        <f t="shared" si="1"/>
        <v>40</v>
      </c>
      <c r="B43" s="16">
        <v>2503.5030000000002</v>
      </c>
      <c r="C43" s="17" t="s">
        <v>99</v>
      </c>
      <c r="D43" s="18">
        <v>571</v>
      </c>
      <c r="E43" s="19" t="s">
        <v>14</v>
      </c>
      <c r="F43" s="23">
        <v>215</v>
      </c>
      <c r="G43" s="27">
        <f t="shared" si="2"/>
        <v>122765</v>
      </c>
      <c r="H43" s="23">
        <v>188.08</v>
      </c>
      <c r="I43" s="27">
        <v>63571.040000000001</v>
      </c>
    </row>
    <row r="44" spans="1:9" ht="16.5" thickBot="1">
      <c r="A44" s="15">
        <f t="shared" si="1"/>
        <v>41</v>
      </c>
      <c r="B44" s="16">
        <v>2503.6010000000001</v>
      </c>
      <c r="C44" s="17" t="s">
        <v>100</v>
      </c>
      <c r="D44" s="18">
        <v>1</v>
      </c>
      <c r="E44" s="19" t="s">
        <v>13</v>
      </c>
      <c r="F44" s="23">
        <v>50000</v>
      </c>
      <c r="G44" s="27">
        <f t="shared" si="2"/>
        <v>50000</v>
      </c>
      <c r="H44" s="23">
        <v>1142687.1599999999</v>
      </c>
      <c r="I44" s="27">
        <v>1142687.1599999999</v>
      </c>
    </row>
    <row r="45" spans="1:9" ht="16.5" thickBot="1">
      <c r="A45" s="15">
        <f t="shared" si="1"/>
        <v>42</v>
      </c>
      <c r="B45" s="16">
        <v>2503.6019999999999</v>
      </c>
      <c r="C45" s="17" t="s">
        <v>39</v>
      </c>
      <c r="D45" s="18">
        <v>18</v>
      </c>
      <c r="E45" s="19" t="s">
        <v>12</v>
      </c>
      <c r="F45" s="23">
        <v>1250</v>
      </c>
      <c r="G45" s="27">
        <f t="shared" si="2"/>
        <v>22500</v>
      </c>
      <c r="H45" s="23">
        <v>4647.49</v>
      </c>
      <c r="I45" s="27">
        <v>83654.819999999992</v>
      </c>
    </row>
    <row r="46" spans="1:9" ht="16.5" thickBot="1">
      <c r="A46" s="15">
        <f t="shared" si="1"/>
        <v>43</v>
      </c>
      <c r="B46" s="20">
        <v>2503.6019999999999</v>
      </c>
      <c r="C46" s="2" t="s">
        <v>101</v>
      </c>
      <c r="D46" s="18">
        <v>50</v>
      </c>
      <c r="E46" s="21" t="s">
        <v>12</v>
      </c>
      <c r="F46" s="24">
        <v>4000</v>
      </c>
      <c r="G46" s="27">
        <f t="shared" si="2"/>
        <v>200000</v>
      </c>
      <c r="H46" s="24">
        <v>4028.93</v>
      </c>
      <c r="I46" s="27">
        <v>201446.5</v>
      </c>
    </row>
    <row r="47" spans="1:9" ht="27" thickBot="1">
      <c r="A47" s="15">
        <f t="shared" si="1"/>
        <v>44</v>
      </c>
      <c r="B47" s="20">
        <v>2503.6019999999999</v>
      </c>
      <c r="C47" s="2" t="s">
        <v>76</v>
      </c>
      <c r="D47" s="18">
        <v>79</v>
      </c>
      <c r="E47" s="21" t="s">
        <v>12</v>
      </c>
      <c r="F47" s="24">
        <v>450</v>
      </c>
      <c r="G47" s="27">
        <f t="shared" si="2"/>
        <v>35550</v>
      </c>
      <c r="H47" s="24">
        <v>473.22</v>
      </c>
      <c r="I47" s="27">
        <v>37384.380000000005</v>
      </c>
    </row>
    <row r="48" spans="1:9" ht="16.5" thickBot="1">
      <c r="A48" s="15">
        <f t="shared" si="1"/>
        <v>45</v>
      </c>
      <c r="B48" s="16">
        <v>2503.6030000000001</v>
      </c>
      <c r="C48" s="17" t="s">
        <v>77</v>
      </c>
      <c r="D48" s="18">
        <v>5699</v>
      </c>
      <c r="E48" s="19" t="s">
        <v>14</v>
      </c>
      <c r="F48" s="24">
        <v>3.5</v>
      </c>
      <c r="G48" s="27">
        <f t="shared" si="2"/>
        <v>19946.5</v>
      </c>
      <c r="H48" s="24">
        <v>3.6</v>
      </c>
      <c r="I48" s="27">
        <v>20516.400000000001</v>
      </c>
    </row>
    <row r="49" spans="1:9" ht="16.5" thickBot="1">
      <c r="A49" s="15">
        <f t="shared" si="1"/>
        <v>46</v>
      </c>
      <c r="B49" s="16">
        <v>2503.6030000000001</v>
      </c>
      <c r="C49" s="17" t="s">
        <v>78</v>
      </c>
      <c r="D49" s="18">
        <v>5900</v>
      </c>
      <c r="E49" s="19" t="s">
        <v>14</v>
      </c>
      <c r="F49" s="24">
        <v>3.5</v>
      </c>
      <c r="G49" s="27">
        <f t="shared" si="2"/>
        <v>20650</v>
      </c>
      <c r="H49" s="24">
        <v>3.64</v>
      </c>
      <c r="I49" s="27">
        <v>21476</v>
      </c>
    </row>
    <row r="50" spans="1:9" ht="16.5" thickBot="1">
      <c r="A50" s="15">
        <f t="shared" si="1"/>
        <v>47</v>
      </c>
      <c r="B50" s="16">
        <v>2503.6030000000001</v>
      </c>
      <c r="C50" s="17" t="s">
        <v>55</v>
      </c>
      <c r="D50" s="18">
        <v>3005</v>
      </c>
      <c r="E50" s="19" t="s">
        <v>14</v>
      </c>
      <c r="F50" s="24">
        <v>60</v>
      </c>
      <c r="G50" s="27">
        <f t="shared" si="2"/>
        <v>180300</v>
      </c>
      <c r="H50" s="24">
        <v>88.36</v>
      </c>
      <c r="I50" s="27">
        <v>265521.8</v>
      </c>
    </row>
    <row r="51" spans="1:9" ht="16.5" thickBot="1">
      <c r="A51" s="15">
        <f t="shared" si="1"/>
        <v>48</v>
      </c>
      <c r="B51" s="16">
        <v>2504.6019999999999</v>
      </c>
      <c r="C51" s="17" t="s">
        <v>40</v>
      </c>
      <c r="D51" s="18">
        <v>20</v>
      </c>
      <c r="E51" s="19" t="s">
        <v>12</v>
      </c>
      <c r="F51" s="24">
        <v>400</v>
      </c>
      <c r="G51" s="27">
        <f t="shared" si="2"/>
        <v>8000</v>
      </c>
      <c r="H51" s="24">
        <v>740.7</v>
      </c>
      <c r="I51" s="27">
        <v>14814</v>
      </c>
    </row>
    <row r="52" spans="1:9" ht="16.5" thickBot="1">
      <c r="A52" s="15">
        <f t="shared" si="1"/>
        <v>49</v>
      </c>
      <c r="B52" s="16">
        <v>2504.6019999999999</v>
      </c>
      <c r="C52" s="17" t="s">
        <v>56</v>
      </c>
      <c r="D52" s="18">
        <v>13</v>
      </c>
      <c r="E52" s="19" t="s">
        <v>12</v>
      </c>
      <c r="F52" s="24">
        <v>1100</v>
      </c>
      <c r="G52" s="27">
        <f t="shared" si="2"/>
        <v>14300</v>
      </c>
      <c r="H52" s="24">
        <v>1256.8699999999999</v>
      </c>
      <c r="I52" s="27">
        <v>16339.309999999998</v>
      </c>
    </row>
    <row r="53" spans="1:9" ht="16.5" thickBot="1">
      <c r="A53" s="15">
        <f t="shared" si="1"/>
        <v>50</v>
      </c>
      <c r="B53" s="16">
        <v>2504.6019999999999</v>
      </c>
      <c r="C53" s="17" t="s">
        <v>57</v>
      </c>
      <c r="D53" s="18">
        <v>20</v>
      </c>
      <c r="E53" s="19" t="s">
        <v>12</v>
      </c>
      <c r="F53" s="23">
        <v>225</v>
      </c>
      <c r="G53" s="27">
        <f t="shared" si="2"/>
        <v>4500</v>
      </c>
      <c r="H53" s="23">
        <v>334.87</v>
      </c>
      <c r="I53" s="27">
        <v>6697.4</v>
      </c>
    </row>
    <row r="54" spans="1:9" ht="16.5" thickBot="1">
      <c r="A54" s="15">
        <f t="shared" si="1"/>
        <v>51</v>
      </c>
      <c r="B54" s="16">
        <v>2504.6019999999999</v>
      </c>
      <c r="C54" s="17" t="s">
        <v>58</v>
      </c>
      <c r="D54" s="18">
        <v>1</v>
      </c>
      <c r="E54" s="19" t="s">
        <v>12</v>
      </c>
      <c r="F54" s="23">
        <v>1250</v>
      </c>
      <c r="G54" s="27">
        <f t="shared" si="2"/>
        <v>1250</v>
      </c>
      <c r="H54" s="23">
        <v>893.63</v>
      </c>
      <c r="I54" s="27">
        <v>893.63</v>
      </c>
    </row>
    <row r="55" spans="1:9" ht="16.5" thickBot="1">
      <c r="A55" s="15">
        <f t="shared" si="1"/>
        <v>52</v>
      </c>
      <c r="B55" s="16">
        <v>2504.6019999999999</v>
      </c>
      <c r="C55" s="17" t="s">
        <v>59</v>
      </c>
      <c r="D55" s="18">
        <v>1</v>
      </c>
      <c r="E55" s="19" t="s">
        <v>12</v>
      </c>
      <c r="F55" s="23">
        <v>3000</v>
      </c>
      <c r="G55" s="27">
        <f t="shared" si="2"/>
        <v>3000</v>
      </c>
      <c r="H55" s="23">
        <v>1266.79</v>
      </c>
      <c r="I55" s="27">
        <v>1266.79</v>
      </c>
    </row>
    <row r="56" spans="1:9" ht="16.5" thickBot="1">
      <c r="A56" s="15">
        <f t="shared" si="1"/>
        <v>53</v>
      </c>
      <c r="B56" s="16">
        <v>2504.6019999999999</v>
      </c>
      <c r="C56" s="17" t="s">
        <v>60</v>
      </c>
      <c r="D56" s="18">
        <v>8</v>
      </c>
      <c r="E56" s="19" t="s">
        <v>12</v>
      </c>
      <c r="F56" s="23">
        <v>3500</v>
      </c>
      <c r="G56" s="27">
        <f t="shared" si="2"/>
        <v>28000</v>
      </c>
      <c r="H56" s="23">
        <v>2182.1799999999998</v>
      </c>
      <c r="I56" s="27">
        <v>17457.439999999999</v>
      </c>
    </row>
    <row r="57" spans="1:9" ht="16.5" thickBot="1">
      <c r="A57" s="15">
        <f t="shared" si="1"/>
        <v>54</v>
      </c>
      <c r="B57" s="16">
        <v>2504.6019999999999</v>
      </c>
      <c r="C57" s="17" t="s">
        <v>61</v>
      </c>
      <c r="D57" s="18">
        <v>9</v>
      </c>
      <c r="E57" s="19" t="s">
        <v>12</v>
      </c>
      <c r="F57" s="23">
        <v>8500</v>
      </c>
      <c r="G57" s="27">
        <f t="shared" si="2"/>
        <v>76500</v>
      </c>
      <c r="H57" s="23">
        <v>9070.07</v>
      </c>
      <c r="I57" s="27">
        <v>81630.63</v>
      </c>
    </row>
    <row r="58" spans="1:9" ht="16.5" thickBot="1">
      <c r="A58" s="15">
        <f t="shared" si="1"/>
        <v>55</v>
      </c>
      <c r="B58" s="16">
        <v>2504.6019999999999</v>
      </c>
      <c r="C58" s="17" t="s">
        <v>102</v>
      </c>
      <c r="D58" s="18">
        <v>27</v>
      </c>
      <c r="E58" s="19" t="s">
        <v>12</v>
      </c>
      <c r="F58" s="23">
        <v>3000</v>
      </c>
      <c r="G58" s="27">
        <f t="shared" si="2"/>
        <v>81000</v>
      </c>
      <c r="H58" s="23">
        <v>2402.4</v>
      </c>
      <c r="I58" s="27">
        <v>64864.800000000003</v>
      </c>
    </row>
    <row r="59" spans="1:9" ht="16.5" thickBot="1">
      <c r="A59" s="15">
        <f t="shared" si="1"/>
        <v>56</v>
      </c>
      <c r="B59" s="16">
        <v>2504.6019999999999</v>
      </c>
      <c r="C59" s="17" t="s">
        <v>103</v>
      </c>
      <c r="D59" s="18">
        <v>5</v>
      </c>
      <c r="E59" s="19" t="s">
        <v>12</v>
      </c>
      <c r="F59" s="23">
        <v>3000</v>
      </c>
      <c r="G59" s="27">
        <f t="shared" si="2"/>
        <v>15000</v>
      </c>
      <c r="H59" s="23">
        <v>2703.38</v>
      </c>
      <c r="I59" s="27">
        <v>13516.900000000001</v>
      </c>
    </row>
    <row r="60" spans="1:9" ht="16.5" thickBot="1">
      <c r="A60" s="15">
        <f t="shared" si="1"/>
        <v>57</v>
      </c>
      <c r="B60" s="16">
        <v>2504.6019999999999</v>
      </c>
      <c r="C60" s="17" t="s">
        <v>104</v>
      </c>
      <c r="D60" s="18">
        <v>5</v>
      </c>
      <c r="E60" s="19" t="s">
        <v>12</v>
      </c>
      <c r="F60" s="23">
        <v>3000</v>
      </c>
      <c r="G60" s="27">
        <f t="shared" si="2"/>
        <v>15000</v>
      </c>
      <c r="H60" s="23">
        <v>3260.06</v>
      </c>
      <c r="I60" s="27">
        <v>16300.3</v>
      </c>
    </row>
    <row r="61" spans="1:9" ht="16.5" thickBot="1">
      <c r="A61" s="15">
        <f t="shared" si="1"/>
        <v>58</v>
      </c>
      <c r="B61" s="16">
        <v>2504.6019999999999</v>
      </c>
      <c r="C61" s="17" t="s">
        <v>62</v>
      </c>
      <c r="D61" s="18">
        <v>22</v>
      </c>
      <c r="E61" s="19" t="s">
        <v>12</v>
      </c>
      <c r="F61" s="23">
        <v>3750</v>
      </c>
      <c r="G61" s="27">
        <f t="shared" si="2"/>
        <v>82500</v>
      </c>
      <c r="H61" s="23">
        <v>2203.2800000000002</v>
      </c>
      <c r="I61" s="27">
        <v>48472.160000000003</v>
      </c>
    </row>
    <row r="62" spans="1:9" ht="16.5" thickBot="1">
      <c r="A62" s="15">
        <f t="shared" si="1"/>
        <v>59</v>
      </c>
      <c r="B62" s="16">
        <v>2504.6019999999999</v>
      </c>
      <c r="C62" s="17" t="s">
        <v>63</v>
      </c>
      <c r="D62" s="18">
        <v>2</v>
      </c>
      <c r="E62" s="19" t="s">
        <v>12</v>
      </c>
      <c r="F62" s="23">
        <v>5000</v>
      </c>
      <c r="G62" s="27">
        <f t="shared" si="2"/>
        <v>10000</v>
      </c>
      <c r="H62" s="23">
        <v>3305.23</v>
      </c>
      <c r="I62" s="27">
        <v>6610.46</v>
      </c>
    </row>
    <row r="63" spans="1:9" ht="16.5" thickBot="1">
      <c r="A63" s="15">
        <f t="shared" si="1"/>
        <v>60</v>
      </c>
      <c r="B63" s="16">
        <v>2504.6019999999999</v>
      </c>
      <c r="C63" s="17" t="s">
        <v>64</v>
      </c>
      <c r="D63" s="18">
        <v>76</v>
      </c>
      <c r="E63" s="19" t="s">
        <v>12</v>
      </c>
      <c r="F63" s="23">
        <v>2000</v>
      </c>
      <c r="G63" s="27">
        <f t="shared" si="2"/>
        <v>152000</v>
      </c>
      <c r="H63" s="23">
        <v>3760.42</v>
      </c>
      <c r="I63" s="27">
        <v>285791.92</v>
      </c>
    </row>
    <row r="64" spans="1:9" ht="16.5" thickBot="1">
      <c r="A64" s="15">
        <f t="shared" si="1"/>
        <v>61</v>
      </c>
      <c r="B64" s="16">
        <v>2504.6019999999999</v>
      </c>
      <c r="C64" s="17" t="s">
        <v>105</v>
      </c>
      <c r="D64" s="18">
        <v>5</v>
      </c>
      <c r="E64" s="19" t="s">
        <v>12</v>
      </c>
      <c r="F64" s="23">
        <v>3000</v>
      </c>
      <c r="G64" s="27">
        <f t="shared" si="2"/>
        <v>15000</v>
      </c>
      <c r="H64" s="23">
        <v>3640.4</v>
      </c>
      <c r="I64" s="27">
        <v>18202</v>
      </c>
    </row>
    <row r="65" spans="1:9" ht="16.5" thickBot="1">
      <c r="A65" s="15">
        <f t="shared" si="1"/>
        <v>62</v>
      </c>
      <c r="B65" s="16">
        <v>2504.6019999999999</v>
      </c>
      <c r="C65" s="17" t="s">
        <v>79</v>
      </c>
      <c r="D65" s="18">
        <v>5</v>
      </c>
      <c r="E65" s="19" t="s">
        <v>12</v>
      </c>
      <c r="F65" s="23">
        <v>3250</v>
      </c>
      <c r="G65" s="27">
        <f t="shared" si="2"/>
        <v>16250</v>
      </c>
      <c r="H65" s="23">
        <v>4322.75</v>
      </c>
      <c r="I65" s="27">
        <v>21613.75</v>
      </c>
    </row>
    <row r="66" spans="1:9" ht="16.5" thickBot="1">
      <c r="A66" s="15">
        <f t="shared" si="1"/>
        <v>63</v>
      </c>
      <c r="B66" s="16">
        <v>2504.6019999999999</v>
      </c>
      <c r="C66" s="17" t="s">
        <v>65</v>
      </c>
      <c r="D66" s="18">
        <v>70</v>
      </c>
      <c r="E66" s="19" t="s">
        <v>12</v>
      </c>
      <c r="F66" s="23">
        <v>850</v>
      </c>
      <c r="G66" s="27">
        <f t="shared" si="2"/>
        <v>59500</v>
      </c>
      <c r="H66" s="23">
        <v>461.57</v>
      </c>
      <c r="I66" s="27">
        <v>32309.899999999998</v>
      </c>
    </row>
    <row r="67" spans="1:9" ht="16.5" thickBot="1">
      <c r="A67" s="15">
        <f t="shared" si="1"/>
        <v>64</v>
      </c>
      <c r="B67" s="16">
        <v>2504.6019999999999</v>
      </c>
      <c r="C67" s="17" t="s">
        <v>106</v>
      </c>
      <c r="D67" s="18">
        <v>5</v>
      </c>
      <c r="E67" s="19" t="s">
        <v>12</v>
      </c>
      <c r="F67" s="23">
        <v>5750</v>
      </c>
      <c r="G67" s="27">
        <f t="shared" si="2"/>
        <v>28750</v>
      </c>
      <c r="H67" s="23">
        <v>1167.52</v>
      </c>
      <c r="I67" s="27">
        <v>5837.6</v>
      </c>
    </row>
    <row r="68" spans="1:9" ht="16.5" thickBot="1">
      <c r="A68" s="15">
        <f t="shared" si="1"/>
        <v>65</v>
      </c>
      <c r="B68" s="16">
        <v>2504.6019999999999</v>
      </c>
      <c r="C68" s="17" t="s">
        <v>107</v>
      </c>
      <c r="D68" s="18">
        <v>3</v>
      </c>
      <c r="E68" s="19" t="s">
        <v>12</v>
      </c>
      <c r="F68" s="23">
        <v>5500</v>
      </c>
      <c r="G68" s="27">
        <f t="shared" si="2"/>
        <v>16500</v>
      </c>
      <c r="H68" s="23">
        <v>1167.5999999999999</v>
      </c>
      <c r="I68" s="27">
        <v>3502.7999999999997</v>
      </c>
    </row>
    <row r="69" spans="1:9" ht="16.5" thickBot="1">
      <c r="A69" s="15">
        <f t="shared" ref="A69:A119" si="3">A68+1</f>
        <v>66</v>
      </c>
      <c r="B69" s="16">
        <v>2504.6030000000001</v>
      </c>
      <c r="C69" s="17" t="s">
        <v>108</v>
      </c>
      <c r="D69" s="18">
        <v>3220</v>
      </c>
      <c r="E69" s="19" t="s">
        <v>14</v>
      </c>
      <c r="F69" s="23">
        <v>100</v>
      </c>
      <c r="G69" s="27">
        <f t="shared" si="2"/>
        <v>322000</v>
      </c>
      <c r="H69" s="23">
        <v>119.72</v>
      </c>
      <c r="I69" s="27">
        <v>385498.4</v>
      </c>
    </row>
    <row r="70" spans="1:9" ht="16.5" thickBot="1">
      <c r="A70" s="15">
        <f t="shared" si="3"/>
        <v>67</v>
      </c>
      <c r="B70" s="16">
        <v>2504.6030000000001</v>
      </c>
      <c r="C70" s="17" t="s">
        <v>109</v>
      </c>
      <c r="D70" s="18">
        <v>660</v>
      </c>
      <c r="E70" s="19" t="s">
        <v>14</v>
      </c>
      <c r="F70" s="23">
        <v>135</v>
      </c>
      <c r="G70" s="27">
        <f t="shared" si="2"/>
        <v>89100</v>
      </c>
      <c r="H70" s="23">
        <v>127.07</v>
      </c>
      <c r="I70" s="27">
        <v>83866.2</v>
      </c>
    </row>
    <row r="71" spans="1:9" ht="16.5" thickBot="1">
      <c r="A71" s="15">
        <f t="shared" si="3"/>
        <v>68</v>
      </c>
      <c r="B71" s="16">
        <v>2504.6030000000001</v>
      </c>
      <c r="C71" s="17" t="s">
        <v>66</v>
      </c>
      <c r="D71" s="18">
        <v>2280</v>
      </c>
      <c r="E71" s="19" t="s">
        <v>14</v>
      </c>
      <c r="F71" s="23">
        <v>55</v>
      </c>
      <c r="G71" s="27">
        <f t="shared" si="2"/>
        <v>125400</v>
      </c>
      <c r="H71" s="23">
        <v>30.07</v>
      </c>
      <c r="I71" s="27">
        <v>68559.600000000006</v>
      </c>
    </row>
    <row r="72" spans="1:9" ht="16.5" thickBot="1">
      <c r="A72" s="15">
        <f t="shared" si="3"/>
        <v>69</v>
      </c>
      <c r="B72" s="16">
        <v>2504.6030000000001</v>
      </c>
      <c r="C72" s="17" t="s">
        <v>80</v>
      </c>
      <c r="D72" s="18">
        <v>150</v>
      </c>
      <c r="E72" s="19" t="s">
        <v>14</v>
      </c>
      <c r="F72" s="23">
        <v>130</v>
      </c>
      <c r="G72" s="27">
        <f t="shared" si="2"/>
        <v>19500</v>
      </c>
      <c r="H72" s="23">
        <v>56.34</v>
      </c>
      <c r="I72" s="27">
        <v>8451</v>
      </c>
    </row>
    <row r="73" spans="1:9" ht="16.5" thickBot="1">
      <c r="A73" s="15">
        <f t="shared" si="3"/>
        <v>70</v>
      </c>
      <c r="B73" s="16">
        <v>2504.6030000000001</v>
      </c>
      <c r="C73" s="17" t="s">
        <v>67</v>
      </c>
      <c r="D73" s="18">
        <v>150</v>
      </c>
      <c r="E73" s="19" t="s">
        <v>14</v>
      </c>
      <c r="F73" s="23">
        <v>180</v>
      </c>
      <c r="G73" s="27">
        <f t="shared" si="2"/>
        <v>27000</v>
      </c>
      <c r="H73" s="23">
        <v>66.2</v>
      </c>
      <c r="I73" s="27">
        <v>9930</v>
      </c>
    </row>
    <row r="74" spans="1:9" ht="16.5" thickBot="1">
      <c r="A74" s="15">
        <f t="shared" si="3"/>
        <v>71</v>
      </c>
      <c r="B74" s="16">
        <v>2504.6030000000001</v>
      </c>
      <c r="C74" s="17" t="s">
        <v>53</v>
      </c>
      <c r="D74" s="18">
        <v>3880</v>
      </c>
      <c r="E74" s="19" t="s">
        <v>14</v>
      </c>
      <c r="F74" s="23">
        <v>10</v>
      </c>
      <c r="G74" s="27">
        <f t="shared" si="2"/>
        <v>38800</v>
      </c>
      <c r="H74" s="23">
        <v>4.62</v>
      </c>
      <c r="I74" s="27">
        <v>17925.600000000002</v>
      </c>
    </row>
    <row r="75" spans="1:9" ht="16.5" thickBot="1">
      <c r="A75" s="15">
        <f t="shared" si="3"/>
        <v>72</v>
      </c>
      <c r="B75" s="16">
        <v>2504.6039999999998</v>
      </c>
      <c r="C75" s="17" t="s">
        <v>68</v>
      </c>
      <c r="D75" s="18">
        <v>50</v>
      </c>
      <c r="E75" s="19" t="s">
        <v>16</v>
      </c>
      <c r="F75" s="23">
        <v>23</v>
      </c>
      <c r="G75" s="27">
        <f t="shared" si="2"/>
        <v>1150</v>
      </c>
      <c r="H75" s="23">
        <v>54.04</v>
      </c>
      <c r="I75" s="27">
        <v>2702</v>
      </c>
    </row>
    <row r="76" spans="1:9" ht="16.5" thickBot="1">
      <c r="A76" s="15">
        <f t="shared" si="3"/>
        <v>73</v>
      </c>
      <c r="B76" s="16">
        <v>2504.6080000000002</v>
      </c>
      <c r="C76" s="17" t="s">
        <v>69</v>
      </c>
      <c r="D76" s="18">
        <v>1960</v>
      </c>
      <c r="E76" s="19" t="s">
        <v>71</v>
      </c>
      <c r="F76" s="23">
        <v>30</v>
      </c>
      <c r="G76" s="27">
        <f t="shared" si="2"/>
        <v>58800</v>
      </c>
      <c r="H76" s="23">
        <v>16.559999999999999</v>
      </c>
      <c r="I76" s="27">
        <v>32457.599999999999</v>
      </c>
    </row>
    <row r="77" spans="1:9" ht="16.5" thickBot="1">
      <c r="A77" s="15">
        <f t="shared" si="3"/>
        <v>74</v>
      </c>
      <c r="B77" s="16">
        <v>2506.502</v>
      </c>
      <c r="C77" s="17" t="s">
        <v>41</v>
      </c>
      <c r="D77" s="18">
        <v>27</v>
      </c>
      <c r="E77" s="19" t="s">
        <v>12</v>
      </c>
      <c r="F77" s="23">
        <v>600</v>
      </c>
      <c r="G77" s="27">
        <f t="shared" si="2"/>
        <v>16200</v>
      </c>
      <c r="H77" s="23">
        <v>2095.33</v>
      </c>
      <c r="I77" s="27">
        <v>56573.909999999996</v>
      </c>
    </row>
    <row r="78" spans="1:9" ht="16.5" thickBot="1">
      <c r="A78" s="15">
        <f t="shared" si="3"/>
        <v>75</v>
      </c>
      <c r="B78" s="16">
        <v>2506.502</v>
      </c>
      <c r="C78" s="17" t="s">
        <v>42</v>
      </c>
      <c r="D78" s="18">
        <v>27</v>
      </c>
      <c r="E78" s="19" t="s">
        <v>12</v>
      </c>
      <c r="F78" s="23">
        <v>900</v>
      </c>
      <c r="G78" s="27">
        <f t="shared" si="2"/>
        <v>24300</v>
      </c>
      <c r="H78" s="23">
        <v>997.1</v>
      </c>
      <c r="I78" s="27">
        <v>26921.7</v>
      </c>
    </row>
    <row r="79" spans="1:9" ht="27" thickBot="1">
      <c r="A79" s="15">
        <f t="shared" si="3"/>
        <v>76</v>
      </c>
      <c r="B79" s="16">
        <v>2506.502</v>
      </c>
      <c r="C79" s="17" t="s">
        <v>110</v>
      </c>
      <c r="D79" s="18">
        <v>6</v>
      </c>
      <c r="E79" s="19" t="s">
        <v>12</v>
      </c>
      <c r="F79" s="23">
        <v>4000</v>
      </c>
      <c r="G79" s="27">
        <f t="shared" si="2"/>
        <v>24000</v>
      </c>
      <c r="H79" s="23">
        <v>5946.79</v>
      </c>
      <c r="I79" s="27">
        <v>35680.74</v>
      </c>
    </row>
    <row r="80" spans="1:9" ht="16.5" thickBot="1">
      <c r="A80" s="15">
        <f t="shared" si="3"/>
        <v>77</v>
      </c>
      <c r="B80" s="16">
        <v>2506.502</v>
      </c>
      <c r="C80" s="17" t="s">
        <v>9</v>
      </c>
      <c r="D80" s="18">
        <v>39</v>
      </c>
      <c r="E80" s="19" t="s">
        <v>12</v>
      </c>
      <c r="F80" s="23">
        <v>6500</v>
      </c>
      <c r="G80" s="27">
        <f t="shared" si="2"/>
        <v>253500</v>
      </c>
      <c r="H80" s="23">
        <v>5088.5</v>
      </c>
      <c r="I80" s="27">
        <v>198451.5</v>
      </c>
    </row>
    <row r="81" spans="1:9" ht="16.5" thickBot="1">
      <c r="A81" s="15">
        <f t="shared" si="3"/>
        <v>78</v>
      </c>
      <c r="B81" s="16">
        <v>2506.502</v>
      </c>
      <c r="C81" s="17" t="s">
        <v>111</v>
      </c>
      <c r="D81" s="18">
        <v>15</v>
      </c>
      <c r="E81" s="19" t="s">
        <v>12</v>
      </c>
      <c r="F81" s="23">
        <v>7000</v>
      </c>
      <c r="G81" s="27">
        <f t="shared" si="2"/>
        <v>105000</v>
      </c>
      <c r="H81" s="23">
        <v>13259.95</v>
      </c>
      <c r="I81" s="27">
        <v>198899.25</v>
      </c>
    </row>
    <row r="82" spans="1:9" ht="16.5" thickBot="1">
      <c r="A82" s="15">
        <f t="shared" si="3"/>
        <v>79</v>
      </c>
      <c r="B82" s="16">
        <v>2506.502</v>
      </c>
      <c r="C82" s="17" t="s">
        <v>112</v>
      </c>
      <c r="D82" s="18">
        <v>4</v>
      </c>
      <c r="E82" s="19" t="s">
        <v>12</v>
      </c>
      <c r="F82" s="23">
        <v>11500</v>
      </c>
      <c r="G82" s="27">
        <f t="shared" si="2"/>
        <v>46000</v>
      </c>
      <c r="H82" s="23">
        <v>10279.42</v>
      </c>
      <c r="I82" s="27">
        <v>41117.68</v>
      </c>
    </row>
    <row r="83" spans="1:9" ht="16.5" thickBot="1">
      <c r="A83" s="15">
        <f t="shared" si="3"/>
        <v>80</v>
      </c>
      <c r="B83" s="16">
        <v>2506.502</v>
      </c>
      <c r="C83" s="17" t="s">
        <v>113</v>
      </c>
      <c r="D83" s="18">
        <v>4</v>
      </c>
      <c r="E83" s="19" t="s">
        <v>12</v>
      </c>
      <c r="F83" s="23">
        <v>12000</v>
      </c>
      <c r="G83" s="27">
        <f t="shared" si="2"/>
        <v>48000</v>
      </c>
      <c r="H83" s="23">
        <v>12214.28</v>
      </c>
      <c r="I83" s="27">
        <v>48857.120000000003</v>
      </c>
    </row>
    <row r="84" spans="1:9" ht="16.5" thickBot="1">
      <c r="A84" s="15">
        <f t="shared" si="3"/>
        <v>81</v>
      </c>
      <c r="B84" s="16">
        <v>2506.502</v>
      </c>
      <c r="C84" s="17" t="s">
        <v>43</v>
      </c>
      <c r="D84" s="18">
        <v>4</v>
      </c>
      <c r="E84" s="19" t="s">
        <v>12</v>
      </c>
      <c r="F84" s="23">
        <v>8500</v>
      </c>
      <c r="G84" s="27">
        <f t="shared" si="2"/>
        <v>34000</v>
      </c>
      <c r="H84" s="23">
        <v>5843.81</v>
      </c>
      <c r="I84" s="27">
        <v>23375.24</v>
      </c>
    </row>
    <row r="85" spans="1:9" ht="16.5" thickBot="1">
      <c r="A85" s="15">
        <f t="shared" si="3"/>
        <v>82</v>
      </c>
      <c r="B85" s="16">
        <v>2506.6019999999999</v>
      </c>
      <c r="C85" s="17" t="s">
        <v>114</v>
      </c>
      <c r="D85" s="18">
        <v>4</v>
      </c>
      <c r="E85" s="19" t="s">
        <v>12</v>
      </c>
      <c r="F85" s="23">
        <v>6500</v>
      </c>
      <c r="G85" s="27">
        <f t="shared" si="2"/>
        <v>26000</v>
      </c>
      <c r="H85" s="23">
        <v>5575.07</v>
      </c>
      <c r="I85" s="27">
        <v>22300.28</v>
      </c>
    </row>
    <row r="86" spans="1:9" ht="16.5" thickBot="1">
      <c r="A86" s="15">
        <f t="shared" si="3"/>
        <v>83</v>
      </c>
      <c r="B86" s="16">
        <v>2506.6019999999999</v>
      </c>
      <c r="C86" s="17" t="s">
        <v>70</v>
      </c>
      <c r="D86" s="18">
        <v>8</v>
      </c>
      <c r="E86" s="19" t="s">
        <v>12</v>
      </c>
      <c r="F86" s="23">
        <v>325</v>
      </c>
      <c r="G86" s="27">
        <f t="shared" si="2"/>
        <v>2600</v>
      </c>
      <c r="H86" s="23">
        <v>419.2</v>
      </c>
      <c r="I86" s="27">
        <v>3353.6</v>
      </c>
    </row>
    <row r="87" spans="1:9" ht="16.5" thickBot="1">
      <c r="A87" s="15">
        <f t="shared" si="3"/>
        <v>84</v>
      </c>
      <c r="B87" s="16">
        <v>2506.6019999999999</v>
      </c>
      <c r="C87" s="17" t="s">
        <v>115</v>
      </c>
      <c r="D87" s="18">
        <v>25</v>
      </c>
      <c r="E87" s="19" t="s">
        <v>12</v>
      </c>
      <c r="F87" s="23">
        <v>150</v>
      </c>
      <c r="G87" s="27">
        <f t="shared" si="2"/>
        <v>3750</v>
      </c>
      <c r="H87" s="23">
        <v>419.2</v>
      </c>
      <c r="I87" s="27">
        <v>10480</v>
      </c>
    </row>
    <row r="88" spans="1:9" ht="27" thickBot="1">
      <c r="A88" s="15">
        <f t="shared" si="3"/>
        <v>85</v>
      </c>
      <c r="B88" s="16">
        <v>2506.6019999999999</v>
      </c>
      <c r="C88" s="17" t="s">
        <v>116</v>
      </c>
      <c r="D88" s="18">
        <v>6</v>
      </c>
      <c r="E88" s="19" t="s">
        <v>12</v>
      </c>
      <c r="F88" s="23">
        <v>1900</v>
      </c>
      <c r="G88" s="27">
        <f t="shared" si="2"/>
        <v>11400</v>
      </c>
      <c r="H88" s="23">
        <v>1848.08</v>
      </c>
      <c r="I88" s="27">
        <v>11088.48</v>
      </c>
    </row>
    <row r="89" spans="1:9" ht="16.5" thickBot="1">
      <c r="A89" s="15">
        <f t="shared" si="3"/>
        <v>86</v>
      </c>
      <c r="B89" s="16">
        <v>2506.6019999999999</v>
      </c>
      <c r="C89" s="17" t="s">
        <v>117</v>
      </c>
      <c r="D89" s="18">
        <v>26</v>
      </c>
      <c r="E89" s="19" t="s">
        <v>12</v>
      </c>
      <c r="F89" s="23">
        <v>1700</v>
      </c>
      <c r="G89" s="27">
        <f t="shared" si="2"/>
        <v>44200</v>
      </c>
      <c r="H89" s="23">
        <v>779.83</v>
      </c>
      <c r="I89" s="27">
        <v>20275.580000000002</v>
      </c>
    </row>
    <row r="90" spans="1:9" ht="16.5" thickBot="1">
      <c r="A90" s="15">
        <f t="shared" si="3"/>
        <v>87</v>
      </c>
      <c r="B90" s="16">
        <v>2506.6019999999999</v>
      </c>
      <c r="C90" s="17" t="s">
        <v>81</v>
      </c>
      <c r="D90" s="18">
        <v>1</v>
      </c>
      <c r="E90" s="19" t="s">
        <v>12</v>
      </c>
      <c r="F90" s="23">
        <v>2100</v>
      </c>
      <c r="G90" s="27">
        <f t="shared" si="2"/>
        <v>2100</v>
      </c>
      <c r="H90" s="23">
        <v>675.67</v>
      </c>
      <c r="I90" s="27">
        <v>675.67</v>
      </c>
    </row>
    <row r="91" spans="1:9" ht="16.5" thickBot="1">
      <c r="A91" s="15">
        <f t="shared" si="3"/>
        <v>88</v>
      </c>
      <c r="B91" s="16">
        <v>2511.5039999999999</v>
      </c>
      <c r="C91" s="17" t="s">
        <v>118</v>
      </c>
      <c r="D91" s="18">
        <v>1330</v>
      </c>
      <c r="E91" s="19" t="s">
        <v>16</v>
      </c>
      <c r="F91" s="23">
        <v>3</v>
      </c>
      <c r="G91" s="27">
        <f t="shared" si="2"/>
        <v>3990</v>
      </c>
      <c r="H91" s="23">
        <v>4.3499999999999996</v>
      </c>
      <c r="I91" s="27">
        <v>5785.4999999999991</v>
      </c>
    </row>
    <row r="92" spans="1:9" ht="16.5" thickBot="1">
      <c r="A92" s="15">
        <f t="shared" si="3"/>
        <v>89</v>
      </c>
      <c r="B92" s="16">
        <v>2521.518</v>
      </c>
      <c r="C92" s="17" t="s">
        <v>119</v>
      </c>
      <c r="D92" s="18">
        <v>48508</v>
      </c>
      <c r="E92" s="19" t="s">
        <v>15</v>
      </c>
      <c r="F92" s="23">
        <v>5.75</v>
      </c>
      <c r="G92" s="27">
        <f t="shared" si="2"/>
        <v>278921</v>
      </c>
      <c r="H92" s="23">
        <v>7.31</v>
      </c>
      <c r="I92" s="27">
        <v>354593.48</v>
      </c>
    </row>
    <row r="93" spans="1:9" ht="16.5" thickBot="1">
      <c r="A93" s="15">
        <f t="shared" si="3"/>
        <v>90</v>
      </c>
      <c r="B93" s="16">
        <v>2521.518</v>
      </c>
      <c r="C93" s="17" t="s">
        <v>10</v>
      </c>
      <c r="D93" s="18">
        <v>4301</v>
      </c>
      <c r="E93" s="19" t="s">
        <v>15</v>
      </c>
      <c r="F93" s="23">
        <v>14.25</v>
      </c>
      <c r="G93" s="27">
        <f t="shared" si="2"/>
        <v>61289.25</v>
      </c>
      <c r="H93" s="23">
        <v>14.06</v>
      </c>
      <c r="I93" s="27">
        <v>60472.060000000005</v>
      </c>
    </row>
    <row r="94" spans="1:9" ht="27" thickBot="1">
      <c r="A94" s="15">
        <f t="shared" si="3"/>
        <v>91</v>
      </c>
      <c r="B94" s="16">
        <v>2521.6019999999999</v>
      </c>
      <c r="C94" s="17" t="s">
        <v>35</v>
      </c>
      <c r="D94" s="18">
        <v>368</v>
      </c>
      <c r="E94" s="19" t="s">
        <v>12</v>
      </c>
      <c r="F94" s="23">
        <v>10.25</v>
      </c>
      <c r="G94" s="27">
        <f>F94*D94</f>
        <v>3772</v>
      </c>
      <c r="H94" s="23">
        <v>23.06</v>
      </c>
      <c r="I94" s="27">
        <v>8486.08</v>
      </c>
    </row>
    <row r="95" spans="1:9" ht="16.5" thickBot="1">
      <c r="A95" s="15">
        <f t="shared" si="3"/>
        <v>92</v>
      </c>
      <c r="B95" s="16">
        <v>2531.5030000000002</v>
      </c>
      <c r="C95" s="17" t="s">
        <v>120</v>
      </c>
      <c r="D95" s="18">
        <v>13996</v>
      </c>
      <c r="E95" s="19" t="s">
        <v>14</v>
      </c>
      <c r="F95" s="23">
        <v>21</v>
      </c>
      <c r="G95" s="27">
        <f>F95*D95</f>
        <v>293916</v>
      </c>
      <c r="H95" s="23">
        <v>32.049999999999997</v>
      </c>
      <c r="I95" s="27">
        <v>448571.8</v>
      </c>
    </row>
    <row r="96" spans="1:9" ht="16.5" thickBot="1">
      <c r="A96" s="15">
        <f t="shared" si="3"/>
        <v>93</v>
      </c>
      <c r="B96" s="16">
        <v>2531.5039999999999</v>
      </c>
      <c r="C96" s="17" t="s">
        <v>121</v>
      </c>
      <c r="D96" s="18">
        <v>1606</v>
      </c>
      <c r="E96" s="19" t="s">
        <v>16</v>
      </c>
      <c r="F96" s="23">
        <v>80</v>
      </c>
      <c r="G96" s="27">
        <f t="shared" si="2"/>
        <v>128480</v>
      </c>
      <c r="H96" s="23">
        <v>99.54</v>
      </c>
      <c r="I96" s="27">
        <v>159861.24000000002</v>
      </c>
    </row>
    <row r="97" spans="1:9" ht="16.5" thickBot="1">
      <c r="A97" s="15">
        <f t="shared" si="3"/>
        <v>94</v>
      </c>
      <c r="B97" s="16">
        <v>2531.5039999999999</v>
      </c>
      <c r="C97" s="17" t="s">
        <v>122</v>
      </c>
      <c r="D97" s="18">
        <v>384</v>
      </c>
      <c r="E97" s="19" t="s">
        <v>16</v>
      </c>
      <c r="F97" s="23">
        <v>100</v>
      </c>
      <c r="G97" s="27">
        <f t="shared" si="2"/>
        <v>38400</v>
      </c>
      <c r="H97" s="23">
        <v>122.03</v>
      </c>
      <c r="I97" s="27">
        <v>46859.520000000004</v>
      </c>
    </row>
    <row r="98" spans="1:9" ht="16.5" thickBot="1">
      <c r="A98" s="15">
        <f t="shared" si="3"/>
        <v>95</v>
      </c>
      <c r="B98" s="16">
        <v>2531.6019999999999</v>
      </c>
      <c r="C98" s="17" t="s">
        <v>123</v>
      </c>
      <c r="D98" s="18">
        <v>26</v>
      </c>
      <c r="E98" s="19" t="s">
        <v>12</v>
      </c>
      <c r="F98" s="23">
        <v>155</v>
      </c>
      <c r="G98" s="27">
        <f t="shared" si="2"/>
        <v>4030</v>
      </c>
      <c r="H98" s="23">
        <v>225.51</v>
      </c>
      <c r="I98" s="27">
        <v>5863.26</v>
      </c>
    </row>
    <row r="99" spans="1:9" ht="16.5" thickBot="1">
      <c r="A99" s="15">
        <f t="shared" si="3"/>
        <v>96</v>
      </c>
      <c r="B99" s="16">
        <v>2531.6030000000001</v>
      </c>
      <c r="C99" s="17" t="s">
        <v>44</v>
      </c>
      <c r="D99" s="18">
        <v>50</v>
      </c>
      <c r="E99" s="19" t="s">
        <v>14</v>
      </c>
      <c r="F99" s="23">
        <v>50</v>
      </c>
      <c r="G99" s="27">
        <f t="shared" si="2"/>
        <v>2500</v>
      </c>
      <c r="H99" s="23">
        <v>70.3</v>
      </c>
      <c r="I99" s="27">
        <v>3515</v>
      </c>
    </row>
    <row r="100" spans="1:9" ht="16.5" thickBot="1">
      <c r="A100" s="15">
        <f t="shared" si="3"/>
        <v>97</v>
      </c>
      <c r="B100" s="16">
        <v>2531.6179999999999</v>
      </c>
      <c r="C100" s="17" t="s">
        <v>11</v>
      </c>
      <c r="D100" s="18">
        <v>448</v>
      </c>
      <c r="E100" s="19" t="s">
        <v>49</v>
      </c>
      <c r="F100" s="23">
        <v>61</v>
      </c>
      <c r="G100" s="27">
        <f t="shared" si="2"/>
        <v>27328</v>
      </c>
      <c r="H100" s="23">
        <v>70.290000000000006</v>
      </c>
      <c r="I100" s="27">
        <v>31489.920000000002</v>
      </c>
    </row>
    <row r="101" spans="1:9" ht="16.5" thickBot="1">
      <c r="A101" s="15">
        <f t="shared" si="3"/>
        <v>98</v>
      </c>
      <c r="B101" s="16">
        <v>2540.6019999999999</v>
      </c>
      <c r="C101" s="17" t="s">
        <v>45</v>
      </c>
      <c r="D101" s="18">
        <v>7</v>
      </c>
      <c r="E101" s="19" t="s">
        <v>12</v>
      </c>
      <c r="F101" s="23">
        <v>1000</v>
      </c>
      <c r="G101" s="27">
        <f t="shared" si="2"/>
        <v>7000</v>
      </c>
      <c r="H101" s="23">
        <v>835.1</v>
      </c>
      <c r="I101" s="27">
        <v>5845.7</v>
      </c>
    </row>
    <row r="102" spans="1:9" ht="16.5" thickBot="1">
      <c r="A102" s="15">
        <f t="shared" si="3"/>
        <v>99</v>
      </c>
      <c r="B102" s="16">
        <v>2563.6010000000001</v>
      </c>
      <c r="C102" s="17" t="s">
        <v>21</v>
      </c>
      <c r="D102" s="18">
        <v>1</v>
      </c>
      <c r="E102" s="19" t="s">
        <v>13</v>
      </c>
      <c r="F102" s="23">
        <v>50000</v>
      </c>
      <c r="G102" s="27">
        <f t="shared" si="2"/>
        <v>50000</v>
      </c>
      <c r="H102" s="23">
        <v>19883.37</v>
      </c>
      <c r="I102" s="27">
        <v>19883.37</v>
      </c>
    </row>
    <row r="103" spans="1:9" ht="16.5" thickBot="1">
      <c r="A103" s="15">
        <f t="shared" si="3"/>
        <v>100</v>
      </c>
      <c r="B103" s="16">
        <v>2564.502</v>
      </c>
      <c r="C103" s="17" t="s">
        <v>82</v>
      </c>
      <c r="D103" s="18">
        <v>1</v>
      </c>
      <c r="E103" s="19" t="s">
        <v>12</v>
      </c>
      <c r="F103" s="23">
        <v>165</v>
      </c>
      <c r="G103" s="27">
        <f t="shared" si="2"/>
        <v>165</v>
      </c>
      <c r="H103" s="23">
        <v>187.47</v>
      </c>
      <c r="I103" s="27">
        <v>187.47</v>
      </c>
    </row>
    <row r="104" spans="1:9" ht="16.5" thickBot="1">
      <c r="A104" s="15">
        <f t="shared" si="3"/>
        <v>101</v>
      </c>
      <c r="B104" s="16">
        <v>2564.502</v>
      </c>
      <c r="C104" s="17" t="s">
        <v>124</v>
      </c>
      <c r="D104" s="18">
        <v>1</v>
      </c>
      <c r="E104" s="19" t="s">
        <v>12</v>
      </c>
      <c r="F104" s="23">
        <v>200</v>
      </c>
      <c r="G104" s="27">
        <f t="shared" si="2"/>
        <v>200</v>
      </c>
      <c r="H104" s="23">
        <v>227.24</v>
      </c>
      <c r="I104" s="27">
        <v>227.24</v>
      </c>
    </row>
    <row r="105" spans="1:9" ht="16.5" thickBot="1">
      <c r="A105" s="15">
        <f t="shared" si="3"/>
        <v>102</v>
      </c>
      <c r="B105" s="16">
        <v>2564.518</v>
      </c>
      <c r="C105" s="17" t="s">
        <v>125</v>
      </c>
      <c r="D105" s="18">
        <v>158</v>
      </c>
      <c r="E105" s="19" t="s">
        <v>15</v>
      </c>
      <c r="F105" s="23">
        <v>70.5</v>
      </c>
      <c r="G105" s="27">
        <f t="shared" si="2"/>
        <v>11139</v>
      </c>
      <c r="H105" s="23">
        <v>80.099999999999994</v>
      </c>
      <c r="I105" s="27">
        <v>12655.8</v>
      </c>
    </row>
    <row r="106" spans="1:9" ht="16.5" thickBot="1">
      <c r="A106" s="15">
        <f t="shared" si="3"/>
        <v>103</v>
      </c>
      <c r="B106" s="16">
        <v>2564.518</v>
      </c>
      <c r="C106" s="17" t="s">
        <v>126</v>
      </c>
      <c r="D106" s="18">
        <v>57</v>
      </c>
      <c r="E106" s="19" t="s">
        <v>49</v>
      </c>
      <c r="F106" s="23">
        <v>65</v>
      </c>
      <c r="G106" s="27">
        <f t="shared" si="2"/>
        <v>3705</v>
      </c>
      <c r="H106" s="23">
        <v>73.849999999999994</v>
      </c>
      <c r="I106" s="27">
        <v>4209.45</v>
      </c>
    </row>
    <row r="107" spans="1:9" ht="16.5" thickBot="1">
      <c r="A107" s="15">
        <f t="shared" si="3"/>
        <v>104</v>
      </c>
      <c r="B107" s="16">
        <v>2571.6010000000001</v>
      </c>
      <c r="C107" s="17" t="s">
        <v>84</v>
      </c>
      <c r="D107" s="18">
        <v>20</v>
      </c>
      <c r="E107" s="19" t="s">
        <v>83</v>
      </c>
      <c r="F107" s="23">
        <v>150</v>
      </c>
      <c r="G107" s="27">
        <f t="shared" si="2"/>
        <v>3000</v>
      </c>
      <c r="H107" s="23">
        <v>3.34</v>
      </c>
      <c r="I107" s="27">
        <v>66.8</v>
      </c>
    </row>
    <row r="108" spans="1:9" ht="16.5" thickBot="1">
      <c r="A108" s="15">
        <f t="shared" si="3"/>
        <v>105</v>
      </c>
      <c r="B108" s="16">
        <v>2573.502</v>
      </c>
      <c r="C108" s="17" t="s">
        <v>46</v>
      </c>
      <c r="D108" s="18">
        <v>83</v>
      </c>
      <c r="E108" s="19" t="s">
        <v>12</v>
      </c>
      <c r="F108" s="23">
        <v>200</v>
      </c>
      <c r="G108" s="27">
        <f t="shared" si="2"/>
        <v>16600</v>
      </c>
      <c r="H108" s="23">
        <v>300.83999999999997</v>
      </c>
      <c r="I108" s="27">
        <v>24969.719999999998</v>
      </c>
    </row>
    <row r="109" spans="1:9" ht="16.5" thickBot="1">
      <c r="A109" s="15">
        <f t="shared" si="3"/>
        <v>106</v>
      </c>
      <c r="B109" s="16">
        <v>2573.5030000000002</v>
      </c>
      <c r="C109" s="17" t="s">
        <v>47</v>
      </c>
      <c r="D109" s="18">
        <v>1000</v>
      </c>
      <c r="E109" s="19" t="s">
        <v>14</v>
      </c>
      <c r="F109" s="23">
        <v>4</v>
      </c>
      <c r="G109" s="27">
        <f t="shared" si="2"/>
        <v>4000</v>
      </c>
      <c r="H109" s="23">
        <v>2.61</v>
      </c>
      <c r="I109" s="27">
        <v>2610</v>
      </c>
    </row>
    <row r="110" spans="1:9" ht="16.5" thickBot="1">
      <c r="A110" s="15">
        <f t="shared" si="3"/>
        <v>107</v>
      </c>
      <c r="B110" s="16">
        <v>2573.5030000000002</v>
      </c>
      <c r="C110" s="17" t="s">
        <v>127</v>
      </c>
      <c r="D110" s="18">
        <v>200</v>
      </c>
      <c r="E110" s="19" t="s">
        <v>14</v>
      </c>
      <c r="F110" s="23">
        <v>20</v>
      </c>
      <c r="G110" s="27">
        <f t="shared" si="2"/>
        <v>4000</v>
      </c>
      <c r="H110" s="23">
        <v>18.46</v>
      </c>
      <c r="I110" s="27">
        <v>3692</v>
      </c>
    </row>
    <row r="111" spans="1:9" ht="16.5" thickBot="1">
      <c r="A111" s="15">
        <f t="shared" si="3"/>
        <v>108</v>
      </c>
      <c r="B111" s="16">
        <v>2573.6019999999999</v>
      </c>
      <c r="C111" s="17" t="s">
        <v>48</v>
      </c>
      <c r="D111" s="18">
        <v>12</v>
      </c>
      <c r="E111" s="19" t="s">
        <v>12</v>
      </c>
      <c r="F111" s="23">
        <v>500</v>
      </c>
      <c r="G111" s="27">
        <f t="shared" si="2"/>
        <v>6000</v>
      </c>
      <c r="H111" s="23">
        <v>3017.22</v>
      </c>
      <c r="I111" s="27">
        <v>36206.639999999999</v>
      </c>
    </row>
    <row r="112" spans="1:9" ht="16.5" thickBot="1">
      <c r="A112" s="15">
        <f t="shared" si="3"/>
        <v>109</v>
      </c>
      <c r="B112" s="16">
        <v>2574.5070000000001</v>
      </c>
      <c r="C112" s="17" t="s">
        <v>128</v>
      </c>
      <c r="D112" s="18">
        <v>1608.9666666666669</v>
      </c>
      <c r="E112" s="19" t="s">
        <v>17</v>
      </c>
      <c r="F112" s="23">
        <v>1</v>
      </c>
      <c r="G112" s="27">
        <f t="shared" si="2"/>
        <v>1608.9666666666669</v>
      </c>
      <c r="H112" s="23">
        <v>23.59</v>
      </c>
      <c r="I112" s="27">
        <v>37955.523666666675</v>
      </c>
    </row>
    <row r="113" spans="1:9" ht="16.5" thickBot="1">
      <c r="A113" s="15">
        <f t="shared" si="3"/>
        <v>110</v>
      </c>
      <c r="B113" s="16">
        <v>2575.5039999999999</v>
      </c>
      <c r="C113" s="17" t="s">
        <v>129</v>
      </c>
      <c r="D113" s="18">
        <v>11139</v>
      </c>
      <c r="E113" s="19" t="s">
        <v>16</v>
      </c>
      <c r="F113" s="23">
        <v>15</v>
      </c>
      <c r="G113" s="27">
        <f t="shared" si="2"/>
        <v>167085</v>
      </c>
      <c r="H113" s="23">
        <v>7.73</v>
      </c>
      <c r="I113" s="27">
        <v>86104.47</v>
      </c>
    </row>
    <row r="114" spans="1:9" ht="16.5" thickBot="1">
      <c r="A114" s="15">
        <f t="shared" si="3"/>
        <v>111</v>
      </c>
      <c r="B114" s="16">
        <v>2575.5079999999998</v>
      </c>
      <c r="C114" s="17" t="s">
        <v>85</v>
      </c>
      <c r="D114" s="18">
        <v>4832.9893199999997</v>
      </c>
      <c r="E114" s="19" t="s">
        <v>71</v>
      </c>
      <c r="F114" s="23">
        <v>1.75</v>
      </c>
      <c r="G114" s="27">
        <f t="shared" si="2"/>
        <v>8457.7313099999992</v>
      </c>
      <c r="H114" s="23">
        <v>1.42</v>
      </c>
      <c r="I114" s="27">
        <v>6862.8448343999989</v>
      </c>
    </row>
    <row r="115" spans="1:9" ht="16.5" thickBot="1">
      <c r="A115" s="15">
        <f t="shared" si="3"/>
        <v>112</v>
      </c>
      <c r="B115" s="16">
        <v>2575.5230000000001</v>
      </c>
      <c r="C115" s="17" t="s">
        <v>130</v>
      </c>
      <c r="D115" s="18">
        <v>1000</v>
      </c>
      <c r="E115" s="19" t="s">
        <v>86</v>
      </c>
      <c r="F115" s="23">
        <v>21</v>
      </c>
      <c r="G115" s="27">
        <f t="shared" si="2"/>
        <v>21000</v>
      </c>
      <c r="H115" s="23">
        <v>14.2</v>
      </c>
      <c r="I115" s="27">
        <v>14200</v>
      </c>
    </row>
    <row r="116" spans="1:9" ht="16.5" thickBot="1">
      <c r="A116" s="15">
        <f t="shared" si="3"/>
        <v>113</v>
      </c>
      <c r="B116" s="16">
        <v>2575.6039999999998</v>
      </c>
      <c r="C116" s="17" t="s">
        <v>131</v>
      </c>
      <c r="D116" s="18">
        <v>520</v>
      </c>
      <c r="E116" s="19" t="s">
        <v>16</v>
      </c>
      <c r="F116" s="23">
        <v>15.5</v>
      </c>
      <c r="G116" s="27">
        <f t="shared" si="2"/>
        <v>8060</v>
      </c>
      <c r="H116" s="23">
        <v>83.51</v>
      </c>
      <c r="I116" s="27">
        <v>43425.200000000004</v>
      </c>
    </row>
    <row r="117" spans="1:9" ht="16.5" thickBot="1">
      <c r="A117" s="15">
        <f t="shared" si="3"/>
        <v>114</v>
      </c>
      <c r="B117" s="16">
        <v>2575.607</v>
      </c>
      <c r="C117" s="17" t="s">
        <v>132</v>
      </c>
      <c r="D117" s="18">
        <v>202</v>
      </c>
      <c r="E117" s="19" t="s">
        <v>17</v>
      </c>
      <c r="F117" s="23">
        <v>70</v>
      </c>
      <c r="G117" s="27">
        <f t="shared" si="2"/>
        <v>14140</v>
      </c>
      <c r="H117" s="23">
        <v>95.3</v>
      </c>
      <c r="I117" s="27">
        <v>19250.599999999999</v>
      </c>
    </row>
    <row r="118" spans="1:9" ht="27" thickBot="1">
      <c r="A118" s="15">
        <f t="shared" si="3"/>
        <v>115</v>
      </c>
      <c r="B118" s="16">
        <v>2582.518</v>
      </c>
      <c r="C118" s="17" t="s">
        <v>133</v>
      </c>
      <c r="D118" s="18">
        <v>34</v>
      </c>
      <c r="E118" s="19" t="s">
        <v>15</v>
      </c>
      <c r="F118" s="23">
        <v>60</v>
      </c>
      <c r="G118" s="27">
        <f t="shared" si="2"/>
        <v>2040</v>
      </c>
      <c r="H118" s="23">
        <v>66.81</v>
      </c>
      <c r="I118" s="27">
        <v>2271.54</v>
      </c>
    </row>
    <row r="119" spans="1:9" ht="16.5" thickBot="1">
      <c r="A119" s="15">
        <f t="shared" si="3"/>
        <v>116</v>
      </c>
      <c r="B119" s="16">
        <v>2582.518</v>
      </c>
      <c r="C119" s="17" t="s">
        <v>134</v>
      </c>
      <c r="D119" s="18">
        <v>60</v>
      </c>
      <c r="E119" s="19" t="s">
        <v>15</v>
      </c>
      <c r="F119" s="23">
        <v>4</v>
      </c>
      <c r="G119" s="27">
        <f t="shared" si="2"/>
        <v>240</v>
      </c>
      <c r="H119" s="23">
        <v>4.45</v>
      </c>
      <c r="I119" s="27">
        <v>267</v>
      </c>
    </row>
    <row r="120" spans="1:9" ht="44.25" customHeight="1" thickBot="1">
      <c r="A120" s="28">
        <v>117</v>
      </c>
      <c r="B120" s="30" t="s">
        <v>5</v>
      </c>
      <c r="C120" s="31"/>
      <c r="D120" s="31"/>
      <c r="E120" s="31"/>
      <c r="F120" s="37">
        <f>SUM(G4:G119)</f>
        <v>7246401.9109396292</v>
      </c>
      <c r="G120" s="36"/>
      <c r="H120" s="35">
        <f>SUM(I4:I119)</f>
        <v>8933437.3922047708</v>
      </c>
      <c r="I120" s="36"/>
    </row>
    <row r="121" spans="1:9">
      <c r="B121" s="8"/>
      <c r="C121" s="3"/>
      <c r="D121" s="7"/>
      <c r="E121" s="4"/>
    </row>
    <row r="122" spans="1:9">
      <c r="B122" s="8"/>
      <c r="C122" s="9"/>
      <c r="D122" s="7"/>
      <c r="E122" s="4"/>
    </row>
    <row r="123" spans="1:9">
      <c r="B123" s="8"/>
      <c r="C123" s="3"/>
      <c r="D123" s="7"/>
      <c r="E123" s="4"/>
    </row>
    <row r="124" spans="1:9">
      <c r="B124" s="8"/>
      <c r="C124" s="3"/>
      <c r="D124" s="7"/>
      <c r="E124" s="4"/>
    </row>
    <row r="125" spans="1:9">
      <c r="B125" s="8"/>
      <c r="C125" s="3"/>
      <c r="D125" s="7"/>
      <c r="E125" s="4"/>
    </row>
    <row r="126" spans="1:9">
      <c r="B126" s="8"/>
      <c r="C126" s="3"/>
      <c r="D126" s="7"/>
      <c r="E126" s="4"/>
    </row>
    <row r="127" spans="1:9">
      <c r="B127" s="8"/>
      <c r="C127" s="3"/>
      <c r="D127" s="7"/>
      <c r="E127" s="4"/>
    </row>
    <row r="128" spans="1:9">
      <c r="B128" s="8"/>
      <c r="C128" s="3"/>
      <c r="D128" s="7"/>
      <c r="E128" s="4"/>
    </row>
    <row r="129" spans="2:5">
      <c r="B129" s="8"/>
      <c r="C129" s="3"/>
      <c r="D129" s="7"/>
      <c r="E129" s="4"/>
    </row>
    <row r="130" spans="2:5">
      <c r="B130" s="8"/>
      <c r="C130" s="3"/>
      <c r="D130" s="7"/>
      <c r="E130" s="4"/>
    </row>
    <row r="131" spans="2:5">
      <c r="B131" s="8"/>
      <c r="C131" s="3"/>
      <c r="D131" s="7"/>
      <c r="E131" s="4"/>
    </row>
    <row r="132" spans="2:5">
      <c r="B132" s="8"/>
      <c r="C132" s="3"/>
      <c r="D132" s="7"/>
      <c r="E132" s="4"/>
    </row>
    <row r="133" spans="2:5">
      <c r="B133" s="8"/>
      <c r="C133" s="3"/>
      <c r="D133" s="7"/>
      <c r="E133" s="4"/>
    </row>
    <row r="134" spans="2:5">
      <c r="B134" s="8"/>
      <c r="C134" s="3"/>
      <c r="D134" s="7"/>
      <c r="E134" s="4"/>
    </row>
    <row r="135" spans="2:5">
      <c r="B135" s="8"/>
      <c r="C135" s="3"/>
      <c r="D135" s="7"/>
      <c r="E135" s="4"/>
    </row>
    <row r="136" spans="2:5">
      <c r="B136" s="8"/>
      <c r="C136" s="3"/>
      <c r="D136" s="7"/>
      <c r="E136" s="4"/>
    </row>
    <row r="137" spans="2:5">
      <c r="B137" s="8"/>
      <c r="C137" s="3"/>
      <c r="D137" s="7"/>
      <c r="E137" s="4"/>
    </row>
    <row r="138" spans="2:5">
      <c r="B138" s="8"/>
      <c r="C138" s="3"/>
      <c r="D138" s="7"/>
      <c r="E138" s="4"/>
    </row>
    <row r="139" spans="2:5">
      <c r="B139" s="8"/>
      <c r="C139" s="3"/>
      <c r="D139" s="7"/>
      <c r="E139" s="4"/>
    </row>
    <row r="140" spans="2:5">
      <c r="B140" s="8"/>
      <c r="C140" s="3"/>
      <c r="D140" s="7"/>
      <c r="E140" s="4"/>
    </row>
    <row r="141" spans="2:5">
      <c r="B141" s="8"/>
      <c r="C141" s="3"/>
      <c r="D141" s="7"/>
      <c r="E141" s="4"/>
    </row>
    <row r="142" spans="2:5">
      <c r="B142" s="8"/>
      <c r="C142" s="3"/>
      <c r="D142" s="7"/>
      <c r="E142" s="4"/>
    </row>
    <row r="143" spans="2:5">
      <c r="B143" s="8"/>
      <c r="C143" s="3"/>
      <c r="D143" s="7"/>
      <c r="E143" s="4"/>
    </row>
    <row r="144" spans="2:5">
      <c r="B144" s="8"/>
      <c r="C144" s="3"/>
      <c r="D144" s="7"/>
      <c r="E144" s="4"/>
    </row>
    <row r="145" spans="2:5">
      <c r="B145" s="8"/>
      <c r="C145" s="3"/>
      <c r="D145" s="7"/>
      <c r="E145" s="4"/>
    </row>
    <row r="146" spans="2:5">
      <c r="B146" s="8"/>
      <c r="C146" s="3"/>
      <c r="D146" s="7"/>
      <c r="E146" s="4"/>
    </row>
    <row r="147" spans="2:5">
      <c r="B147" s="8"/>
      <c r="C147" s="3"/>
      <c r="D147" s="7"/>
      <c r="E147" s="4"/>
    </row>
    <row r="148" spans="2:5">
      <c r="B148" s="8"/>
      <c r="C148" s="3"/>
      <c r="D148" s="7"/>
      <c r="E148" s="4"/>
    </row>
    <row r="149" spans="2:5">
      <c r="B149" s="8"/>
      <c r="C149" s="3"/>
      <c r="D149" s="7"/>
      <c r="E149" s="4"/>
    </row>
    <row r="150" spans="2:5">
      <c r="B150" s="8"/>
      <c r="C150" s="3"/>
      <c r="D150" s="7"/>
      <c r="E150" s="4"/>
    </row>
    <row r="151" spans="2:5">
      <c r="B151" s="8"/>
      <c r="C151" s="3"/>
      <c r="D151" s="7"/>
      <c r="E151" s="4"/>
    </row>
    <row r="152" spans="2:5">
      <c r="B152" s="8"/>
      <c r="C152" s="3"/>
      <c r="D152" s="7"/>
      <c r="E152" s="4"/>
    </row>
    <row r="153" spans="2:5">
      <c r="B153" s="8"/>
      <c r="C153" s="3"/>
      <c r="D153" s="7"/>
      <c r="E153" s="4"/>
    </row>
    <row r="154" spans="2:5">
      <c r="B154" s="8"/>
      <c r="C154" s="3"/>
      <c r="D154" s="7"/>
      <c r="E154" s="4"/>
    </row>
    <row r="155" spans="2:5">
      <c r="B155" s="8"/>
      <c r="C155" s="3"/>
      <c r="D155" s="7"/>
      <c r="E155" s="4"/>
    </row>
    <row r="156" spans="2:5">
      <c r="B156" s="8"/>
      <c r="C156" s="3"/>
      <c r="D156" s="7"/>
      <c r="E156" s="4"/>
    </row>
    <row r="157" spans="2:5">
      <c r="B157" s="8"/>
      <c r="C157" s="3"/>
      <c r="D157" s="7"/>
      <c r="E157" s="4"/>
    </row>
    <row r="158" spans="2:5">
      <c r="B158" s="8"/>
      <c r="C158" s="3"/>
      <c r="D158" s="7"/>
      <c r="E158" s="4"/>
    </row>
    <row r="159" spans="2:5">
      <c r="B159" s="8"/>
      <c r="C159" s="3"/>
      <c r="D159" s="7"/>
      <c r="E159" s="4"/>
    </row>
    <row r="160" spans="2:5">
      <c r="B160" s="8"/>
      <c r="C160" s="3"/>
      <c r="D160" s="7"/>
      <c r="E160" s="4"/>
    </row>
    <row r="161" spans="2:5">
      <c r="B161" s="8"/>
      <c r="C161" s="3"/>
      <c r="D161" s="7"/>
      <c r="E161" s="4"/>
    </row>
    <row r="162" spans="2:5">
      <c r="B162" s="8"/>
      <c r="C162" s="3"/>
      <c r="D162" s="7"/>
      <c r="E162" s="4"/>
    </row>
    <row r="163" spans="2:5">
      <c r="B163" s="8"/>
      <c r="C163" s="3"/>
      <c r="D163" s="7"/>
      <c r="E163" s="4"/>
    </row>
    <row r="164" spans="2:5">
      <c r="B164" s="8"/>
      <c r="C164" s="3"/>
      <c r="D164" s="7"/>
      <c r="E164" s="4"/>
    </row>
    <row r="165" spans="2:5">
      <c r="B165" s="8"/>
      <c r="C165" s="3"/>
      <c r="D165" s="7"/>
      <c r="E165" s="4"/>
    </row>
    <row r="166" spans="2:5">
      <c r="B166" s="8"/>
      <c r="C166" s="3"/>
      <c r="D166" s="7"/>
      <c r="E166" s="4"/>
    </row>
    <row r="167" spans="2:5">
      <c r="B167" s="8"/>
      <c r="C167" s="3"/>
      <c r="D167" s="7"/>
      <c r="E167" s="4"/>
    </row>
    <row r="168" spans="2:5">
      <c r="B168" s="8"/>
      <c r="C168" s="3"/>
      <c r="D168" s="7"/>
      <c r="E168" s="4"/>
    </row>
    <row r="169" spans="2:5">
      <c r="B169" s="8"/>
      <c r="C169" s="3"/>
      <c r="D169" s="7"/>
      <c r="E169" s="4"/>
    </row>
    <row r="170" spans="2:5">
      <c r="B170" s="8"/>
      <c r="C170" s="3"/>
      <c r="D170" s="7"/>
      <c r="E170" s="4"/>
    </row>
    <row r="171" spans="2:5">
      <c r="B171" s="8"/>
      <c r="C171" s="3"/>
      <c r="D171" s="7"/>
      <c r="E171" s="4"/>
    </row>
    <row r="172" spans="2:5">
      <c r="B172" s="8"/>
      <c r="C172" s="3"/>
      <c r="D172" s="7"/>
      <c r="E172" s="4"/>
    </row>
    <row r="173" spans="2:5">
      <c r="B173" s="8"/>
      <c r="C173" s="3"/>
      <c r="D173" s="7"/>
      <c r="E173" s="4"/>
    </row>
    <row r="174" spans="2:5">
      <c r="B174" s="8"/>
      <c r="C174" s="3"/>
      <c r="D174" s="7"/>
      <c r="E174" s="4"/>
    </row>
    <row r="175" spans="2:5">
      <c r="B175" s="8"/>
      <c r="C175" s="3"/>
      <c r="D175" s="7"/>
      <c r="E175" s="4"/>
    </row>
    <row r="176" spans="2:5">
      <c r="B176" s="8"/>
      <c r="C176" s="3"/>
      <c r="D176" s="7"/>
      <c r="E176" s="4"/>
    </row>
    <row r="177" spans="2:5">
      <c r="B177" s="8"/>
      <c r="C177" s="3"/>
      <c r="D177" s="7"/>
      <c r="E177" s="4"/>
    </row>
    <row r="178" spans="2:5">
      <c r="B178" s="8"/>
      <c r="C178" s="3"/>
      <c r="D178" s="7"/>
      <c r="E178" s="4"/>
    </row>
    <row r="179" spans="2:5">
      <c r="B179" s="8"/>
      <c r="C179" s="3"/>
      <c r="D179" s="7"/>
      <c r="E179" s="4"/>
    </row>
    <row r="180" spans="2:5">
      <c r="B180" s="8"/>
      <c r="C180" s="3"/>
      <c r="D180" s="7"/>
      <c r="E180" s="4"/>
    </row>
    <row r="181" spans="2:5">
      <c r="B181" s="8"/>
      <c r="C181" s="3"/>
      <c r="D181" s="7"/>
      <c r="E181" s="4"/>
    </row>
    <row r="182" spans="2:5">
      <c r="B182" s="8"/>
      <c r="C182" s="3"/>
      <c r="D182" s="7"/>
      <c r="E182" s="4"/>
    </row>
    <row r="183" spans="2:5">
      <c r="B183" s="8"/>
      <c r="C183" s="3"/>
      <c r="D183" s="7"/>
      <c r="E183" s="4"/>
    </row>
    <row r="184" spans="2:5">
      <c r="B184" s="8"/>
      <c r="C184" s="3"/>
      <c r="D184" s="7"/>
      <c r="E184" s="4"/>
    </row>
    <row r="185" spans="2:5">
      <c r="B185" s="8"/>
      <c r="C185" s="3"/>
      <c r="D185" s="7"/>
      <c r="E185" s="4"/>
    </row>
    <row r="186" spans="2:5">
      <c r="B186" s="8"/>
      <c r="C186" s="3"/>
      <c r="D186" s="7"/>
      <c r="E186" s="4"/>
    </row>
    <row r="187" spans="2:5">
      <c r="B187" s="8"/>
      <c r="C187" s="3"/>
      <c r="D187" s="7"/>
      <c r="E187" s="4"/>
    </row>
    <row r="188" spans="2:5">
      <c r="B188" s="8"/>
      <c r="C188" s="3"/>
      <c r="D188" s="7"/>
      <c r="E188" s="4"/>
    </row>
    <row r="189" spans="2:5">
      <c r="B189" s="8"/>
      <c r="C189" s="3"/>
      <c r="D189" s="7"/>
      <c r="E189" s="4"/>
    </row>
    <row r="190" spans="2:5">
      <c r="B190" s="8"/>
      <c r="C190" s="3"/>
      <c r="D190" s="7"/>
      <c r="E190" s="4"/>
    </row>
    <row r="191" spans="2:5">
      <c r="B191" s="8"/>
      <c r="C191" s="3"/>
      <c r="D191" s="7"/>
      <c r="E191" s="4"/>
    </row>
    <row r="192" spans="2:5">
      <c r="B192" s="8"/>
      <c r="C192" s="3"/>
      <c r="D192" s="7"/>
      <c r="E192" s="4"/>
    </row>
    <row r="193" spans="2:5">
      <c r="B193" s="8"/>
      <c r="C193" s="3"/>
      <c r="D193" s="7"/>
      <c r="E193" s="4"/>
    </row>
    <row r="194" spans="2:5">
      <c r="B194" s="8"/>
      <c r="C194" s="3"/>
      <c r="D194" s="7"/>
      <c r="E194" s="4"/>
    </row>
    <row r="195" spans="2:5">
      <c r="B195" s="8"/>
      <c r="C195" s="3"/>
      <c r="D195" s="7"/>
      <c r="E195" s="4"/>
    </row>
    <row r="196" spans="2:5">
      <c r="B196" s="8"/>
      <c r="C196" s="3"/>
      <c r="D196" s="7"/>
      <c r="E196" s="4"/>
    </row>
    <row r="197" spans="2:5">
      <c r="B197" s="8"/>
      <c r="C197" s="3"/>
      <c r="D197" s="7"/>
      <c r="E197" s="4"/>
    </row>
    <row r="198" spans="2:5">
      <c r="B198" s="8"/>
      <c r="C198" s="3"/>
      <c r="D198" s="7"/>
      <c r="E198" s="4"/>
    </row>
    <row r="199" spans="2:5">
      <c r="B199" s="8"/>
      <c r="C199" s="3"/>
      <c r="D199" s="7"/>
      <c r="E199" s="4"/>
    </row>
    <row r="200" spans="2:5">
      <c r="B200" s="8"/>
      <c r="C200" s="3"/>
      <c r="D200" s="7"/>
      <c r="E200" s="4"/>
    </row>
    <row r="201" spans="2:5">
      <c r="B201" s="8"/>
      <c r="C201" s="3"/>
      <c r="D201" s="7"/>
      <c r="E201" s="4"/>
    </row>
    <row r="202" spans="2:5">
      <c r="B202" s="8"/>
      <c r="C202" s="3"/>
      <c r="D202" s="7"/>
      <c r="E202" s="4"/>
    </row>
    <row r="203" spans="2:5">
      <c r="B203" s="8"/>
      <c r="C203" s="3"/>
      <c r="D203" s="7"/>
      <c r="E203" s="4"/>
    </row>
    <row r="204" spans="2:5">
      <c r="B204" s="8"/>
      <c r="C204" s="3"/>
      <c r="D204" s="7"/>
      <c r="E204" s="4"/>
    </row>
    <row r="205" spans="2:5">
      <c r="B205" s="8"/>
      <c r="C205" s="3"/>
      <c r="D205" s="7"/>
      <c r="E205" s="4"/>
    </row>
    <row r="206" spans="2:5">
      <c r="B206" s="8"/>
      <c r="C206" s="3"/>
      <c r="D206" s="7"/>
      <c r="E206" s="4"/>
    </row>
    <row r="207" spans="2:5">
      <c r="B207" s="8"/>
      <c r="C207" s="3"/>
      <c r="D207" s="7"/>
      <c r="E207" s="4"/>
    </row>
    <row r="208" spans="2:5">
      <c r="B208" s="8"/>
      <c r="C208" s="3"/>
      <c r="D208" s="7"/>
      <c r="E208" s="4"/>
    </row>
    <row r="209" spans="2:5">
      <c r="B209" s="8"/>
      <c r="C209" s="3"/>
      <c r="D209" s="7"/>
      <c r="E209" s="4"/>
    </row>
  </sheetData>
  <mergeCells count="7">
    <mergeCell ref="F2:G2"/>
    <mergeCell ref="B2:E2"/>
    <mergeCell ref="A1:I1"/>
    <mergeCell ref="H2:I2"/>
    <mergeCell ref="F120:G120"/>
    <mergeCell ref="H120:I120"/>
    <mergeCell ref="B120:E120"/>
  </mergeCells>
  <phoneticPr fontId="2" type="noConversion"/>
  <pageMargins left="0.5" right="0.25" top="1.25" bottom="0.5" header="0.5" footer="0"/>
  <pageSetup scale="65" fitToHeight="5" orientation="portrait" r:id="rId1"/>
  <headerFooter alignWithMargins="0">
    <oddHeader>&amp;L&amp;"Helvetica,Bold"   CITY OF ST. PAUL -- DEPARTMENT OF PUBLIC WORKS&amp;C &amp;R&amp;"Helvetica,Bold"PAGE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365E55-5C38-4A75-9C15-578238EAF6F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7081DF21-B379-408C-8280-381660263D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3E5A31-7603-49A3-9E8C-2A182E65A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HOYT bid schedule</vt:lpstr>
      <vt:lpstr>'HOYT bid schedule'!Print_Area</vt:lpstr>
      <vt:lpstr>'HOYT bid schedule'!Print_Titles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Falk</dc:creator>
  <cp:lastModifiedBy>Queenie Tran</cp:lastModifiedBy>
  <cp:lastPrinted>2015-06-01T21:14:10Z</cp:lastPrinted>
  <dcterms:created xsi:type="dcterms:W3CDTF">1998-06-17T20:39:38Z</dcterms:created>
  <dcterms:modified xsi:type="dcterms:W3CDTF">2025-05-29T19:48:09Z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